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527"/>
  <workbookPr defaultThemeVersion="124226"/>
  <mc:AlternateContent xmlns:mc="http://schemas.openxmlformats.org/markup-compatibility/2006">
    <mc:Choice Requires="x15">
      <x15ac:absPath xmlns:x15ac="http://schemas.microsoft.com/office/spreadsheetml/2010/11/ac" url="C:\Users\pedro\Documents\TRABALHO\PLs Em Andamento\Pregão\pl 262 - Serviços Diversos -  95089\Pregão\Docs Proposta F000177\"/>
    </mc:Choice>
  </mc:AlternateContent>
  <xr:revisionPtr revIDLastSave="0" documentId="8_{E3DCC14E-C5BB-4D93-B4AA-A58701CBEFD6}" xr6:coauthVersionLast="47" xr6:coauthVersionMax="47" xr10:uidLastSave="{00000000-0000-0000-0000-000000000000}"/>
  <bookViews>
    <workbookView xWindow="1100" yWindow="1100" windowWidth="14400" windowHeight="7810" tabRatio="500" xr2:uid="{00000000-000D-0000-FFFF-FFFF00000000}"/>
  </bookViews>
  <sheets>
    <sheet name="VENDA ELE ENE TEL INS" sheetId="1" r:id="rId1"/>
  </sheets>
  <definedNames>
    <definedName name="_xlnm.Print_Area" localSheetId="0">'VENDA ELE ENE TEL INS'!$A$1:$G$464</definedName>
    <definedName name="_xlnm.Print_Titles" localSheetId="0">'VENDA ELE ENE TEL INS'!$1:$4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F427" i="1" l="1"/>
  <c r="F428" i="1"/>
  <c r="F429" i="1"/>
  <c r="F430" i="1"/>
  <c r="F431" i="1"/>
  <c r="F432" i="1"/>
  <c r="F433" i="1"/>
  <c r="F434" i="1"/>
  <c r="F435" i="1"/>
  <c r="F436" i="1"/>
  <c r="F437" i="1"/>
  <c r="F438" i="1"/>
  <c r="F439" i="1"/>
  <c r="F440" i="1"/>
  <c r="F441" i="1"/>
  <c r="F442" i="1"/>
  <c r="F443" i="1"/>
  <c r="F444" i="1"/>
  <c r="F445" i="1"/>
  <c r="F446" i="1"/>
  <c r="F447" i="1"/>
  <c r="F448" i="1"/>
  <c r="F449" i="1"/>
  <c r="F450" i="1"/>
  <c r="F451" i="1"/>
  <c r="F426" i="1"/>
  <c r="F389" i="1"/>
  <c r="F390" i="1"/>
  <c r="F391" i="1"/>
  <c r="F392" i="1"/>
  <c r="F393" i="1"/>
  <c r="F394" i="1"/>
  <c r="F395" i="1"/>
  <c r="F396" i="1"/>
  <c r="F397" i="1"/>
  <c r="F398" i="1"/>
  <c r="F399" i="1"/>
  <c r="F400" i="1"/>
  <c r="F401" i="1"/>
  <c r="F402" i="1"/>
  <c r="F403" i="1"/>
  <c r="F404" i="1"/>
  <c r="F405" i="1"/>
  <c r="F406" i="1"/>
  <c r="F407" i="1"/>
  <c r="F408" i="1"/>
  <c r="F409" i="1"/>
  <c r="F413" i="1"/>
  <c r="F414" i="1"/>
  <c r="F415" i="1"/>
  <c r="F416" i="1"/>
  <c r="F417" i="1"/>
  <c r="F419" i="1"/>
  <c r="F420" i="1"/>
  <c r="F421" i="1"/>
  <c r="F422" i="1"/>
  <c r="F388" i="1"/>
  <c r="F372" i="1"/>
  <c r="F373" i="1"/>
  <c r="F374" i="1"/>
  <c r="F375" i="1"/>
  <c r="F376" i="1"/>
  <c r="F377" i="1"/>
  <c r="F378" i="1"/>
  <c r="F379" i="1"/>
  <c r="F380" i="1"/>
  <c r="F381" i="1"/>
  <c r="F382" i="1"/>
  <c r="F383" i="1"/>
  <c r="F384" i="1"/>
  <c r="F371" i="1"/>
  <c r="F351" i="1"/>
  <c r="F352" i="1"/>
  <c r="F354" i="1"/>
  <c r="F355" i="1"/>
  <c r="F356" i="1"/>
  <c r="F357" i="1"/>
  <c r="F359" i="1"/>
  <c r="F360" i="1"/>
  <c r="F361" i="1"/>
  <c r="F362" i="1"/>
  <c r="F364" i="1"/>
  <c r="F365" i="1"/>
  <c r="F366" i="1"/>
  <c r="F367" i="1"/>
  <c r="F368" i="1"/>
  <c r="F350" i="1"/>
  <c r="F329" i="1"/>
  <c r="F330" i="1"/>
  <c r="F331" i="1"/>
  <c r="F332" i="1"/>
  <c r="F333" i="1"/>
  <c r="F334" i="1"/>
  <c r="F335" i="1"/>
  <c r="F336" i="1"/>
  <c r="F338" i="1"/>
  <c r="F339" i="1"/>
  <c r="F340" i="1"/>
  <c r="F341" i="1"/>
  <c r="F342" i="1"/>
  <c r="F343" i="1"/>
  <c r="F344" i="1"/>
  <c r="F345" i="1"/>
  <c r="F328" i="1"/>
  <c r="F310" i="1"/>
  <c r="F311" i="1"/>
  <c r="F312" i="1"/>
  <c r="F313" i="1"/>
  <c r="F314" i="1"/>
  <c r="F315" i="1"/>
  <c r="F316" i="1"/>
  <c r="F317" i="1"/>
  <c r="F318" i="1"/>
  <c r="F319" i="1"/>
  <c r="F320" i="1"/>
  <c r="F321" i="1"/>
  <c r="F322" i="1"/>
  <c r="F323" i="1"/>
  <c r="F324" i="1"/>
  <c r="F309" i="1"/>
  <c r="F301" i="1"/>
  <c r="F302" i="1"/>
  <c r="F304" i="1"/>
  <c r="F305" i="1"/>
  <c r="F306" i="1"/>
  <c r="F300" i="1"/>
  <c r="F297" i="1"/>
  <c r="F260" i="1"/>
  <c r="F261" i="1"/>
  <c r="F262" i="1"/>
  <c r="F263" i="1"/>
  <c r="F264" i="1"/>
  <c r="F265" i="1"/>
  <c r="F266" i="1"/>
  <c r="F267" i="1"/>
  <c r="F268" i="1"/>
  <c r="F269" i="1"/>
  <c r="F270" i="1"/>
  <c r="F271" i="1"/>
  <c r="F272" i="1"/>
  <c r="F273" i="1"/>
  <c r="F274" i="1"/>
  <c r="F275" i="1"/>
  <c r="F276" i="1"/>
  <c r="F277" i="1"/>
  <c r="F279" i="1"/>
  <c r="F280" i="1"/>
  <c r="F281" i="1"/>
  <c r="F282" i="1"/>
  <c r="F284" i="1"/>
  <c r="F285" i="1"/>
  <c r="F286" i="1"/>
  <c r="F287" i="1"/>
  <c r="F288" i="1"/>
  <c r="F289" i="1"/>
  <c r="F290" i="1"/>
  <c r="F292" i="1"/>
  <c r="F293" i="1"/>
  <c r="F294" i="1"/>
  <c r="F295" i="1"/>
  <c r="F296" i="1"/>
  <c r="F259" i="1"/>
  <c r="F193" i="1"/>
  <c r="F194" i="1"/>
  <c r="F195" i="1"/>
  <c r="F196" i="1"/>
  <c r="F197" i="1"/>
  <c r="F198" i="1"/>
  <c r="F199" i="1"/>
  <c r="F200" i="1"/>
  <c r="F202" i="1"/>
  <c r="F203" i="1"/>
  <c r="F204" i="1"/>
  <c r="F205" i="1"/>
  <c r="F206" i="1"/>
  <c r="F207" i="1"/>
  <c r="F208" i="1"/>
  <c r="F209" i="1"/>
  <c r="F210" i="1"/>
  <c r="F211" i="1"/>
  <c r="F212" i="1"/>
  <c r="F213" i="1"/>
  <c r="F214" i="1"/>
  <c r="F215" i="1"/>
  <c r="F216" i="1"/>
  <c r="F217" i="1"/>
  <c r="F218" i="1"/>
  <c r="F220" i="1"/>
  <c r="F221" i="1"/>
  <c r="F222" i="1"/>
  <c r="F223" i="1"/>
  <c r="F224" i="1"/>
  <c r="F225" i="1"/>
  <c r="F227" i="1"/>
  <c r="F228" i="1"/>
  <c r="F229" i="1"/>
  <c r="F230" i="1"/>
  <c r="F231" i="1"/>
  <c r="F232" i="1"/>
  <c r="F233" i="1"/>
  <c r="F234" i="1"/>
  <c r="F235" i="1"/>
  <c r="F236" i="1"/>
  <c r="F237" i="1"/>
  <c r="F238" i="1"/>
  <c r="F239" i="1"/>
  <c r="F240" i="1"/>
  <c r="F241" i="1"/>
  <c r="F242" i="1"/>
  <c r="F243" i="1"/>
  <c r="F244" i="1"/>
  <c r="F245" i="1"/>
  <c r="F246" i="1"/>
  <c r="F248" i="1"/>
  <c r="F249" i="1"/>
  <c r="F250" i="1"/>
  <c r="F251" i="1"/>
  <c r="F253" i="1"/>
  <c r="F254" i="1"/>
  <c r="F255" i="1"/>
  <c r="F256" i="1"/>
  <c r="F192" i="1"/>
  <c r="F157" i="1"/>
  <c r="F158" i="1"/>
  <c r="F159" i="1"/>
  <c r="F160" i="1"/>
  <c r="F161" i="1"/>
  <c r="F162" i="1"/>
  <c r="F163" i="1"/>
  <c r="F164" i="1"/>
  <c r="F165" i="1"/>
  <c r="F166" i="1"/>
  <c r="F167" i="1"/>
  <c r="F168" i="1"/>
  <c r="F169" i="1"/>
  <c r="F170" i="1"/>
  <c r="F171" i="1"/>
  <c r="F172" i="1"/>
  <c r="F173" i="1"/>
  <c r="F174" i="1"/>
  <c r="F175" i="1"/>
  <c r="F176" i="1"/>
  <c r="F177" i="1"/>
  <c r="F178" i="1"/>
  <c r="F179" i="1"/>
  <c r="F180" i="1"/>
  <c r="F181" i="1"/>
  <c r="F182" i="1"/>
  <c r="F183" i="1"/>
  <c r="F184" i="1"/>
  <c r="F185" i="1"/>
  <c r="F186" i="1"/>
  <c r="F187" i="1"/>
  <c r="F188" i="1"/>
  <c r="F156" i="1"/>
  <c r="F116" i="1"/>
  <c r="F117" i="1"/>
  <c r="F118" i="1"/>
  <c r="F119" i="1"/>
  <c r="F120" i="1"/>
  <c r="F121" i="1"/>
  <c r="F122" i="1"/>
  <c r="F123" i="1"/>
  <c r="F124" i="1"/>
  <c r="F125" i="1"/>
  <c r="F127" i="1"/>
  <c r="F128" i="1"/>
  <c r="F129" i="1"/>
  <c r="F130" i="1"/>
  <c r="F131" i="1"/>
  <c r="F132" i="1"/>
  <c r="F133" i="1"/>
  <c r="F134" i="1"/>
  <c r="F135" i="1"/>
  <c r="F136" i="1"/>
  <c r="F137" i="1"/>
  <c r="F139" i="1"/>
  <c r="F140" i="1"/>
  <c r="F141" i="1"/>
  <c r="F143" i="1"/>
  <c r="F144" i="1"/>
  <c r="F145" i="1"/>
  <c r="F146" i="1"/>
  <c r="F147" i="1"/>
  <c r="F148" i="1"/>
  <c r="F149" i="1"/>
  <c r="F150" i="1"/>
  <c r="F151" i="1"/>
  <c r="F152" i="1"/>
  <c r="F153" i="1"/>
  <c r="F115" i="1"/>
  <c r="F88" i="1"/>
  <c r="F89" i="1"/>
  <c r="F90" i="1"/>
  <c r="F91" i="1"/>
  <c r="F93" i="1"/>
  <c r="F94" i="1"/>
  <c r="F95" i="1"/>
  <c r="F96" i="1"/>
  <c r="F97" i="1"/>
  <c r="F98" i="1"/>
  <c r="F99" i="1"/>
  <c r="F100" i="1"/>
  <c r="F101" i="1"/>
  <c r="F103" i="1"/>
  <c r="F105" i="1"/>
  <c r="F106" i="1"/>
  <c r="F107" i="1"/>
  <c r="F108" i="1"/>
  <c r="F109" i="1"/>
  <c r="F110" i="1"/>
  <c r="F111" i="1"/>
  <c r="F87" i="1"/>
  <c r="F64" i="1"/>
  <c r="F65" i="1"/>
  <c r="F66" i="1"/>
  <c r="F67" i="1"/>
  <c r="F68" i="1"/>
  <c r="F69" i="1"/>
  <c r="F70" i="1"/>
  <c r="F72" i="1"/>
  <c r="F73" i="1"/>
  <c r="F74" i="1"/>
  <c r="F75" i="1"/>
  <c r="F76" i="1"/>
  <c r="F77" i="1"/>
  <c r="F78" i="1"/>
  <c r="F79" i="1"/>
  <c r="F80" i="1"/>
  <c r="F81" i="1"/>
  <c r="F82" i="1"/>
  <c r="F83" i="1"/>
  <c r="F63" i="1"/>
  <c r="F9" i="1"/>
  <c r="F11" i="1"/>
  <c r="F13" i="1"/>
  <c r="F14" i="1"/>
  <c r="F16" i="1"/>
  <c r="F17" i="1"/>
  <c r="F18" i="1"/>
  <c r="F19" i="1"/>
  <c r="F20" i="1"/>
  <c r="F22" i="1"/>
  <c r="F23" i="1"/>
  <c r="F24" i="1"/>
  <c r="F25" i="1"/>
  <c r="F26" i="1"/>
  <c r="F27" i="1"/>
  <c r="F28" i="1"/>
  <c r="F30" i="1"/>
  <c r="F31" i="1"/>
  <c r="F32" i="1"/>
  <c r="F33" i="1"/>
  <c r="F35" i="1"/>
  <c r="F36" i="1"/>
  <c r="F37" i="1"/>
  <c r="F38" i="1"/>
  <c r="F39" i="1"/>
  <c r="F40" i="1"/>
  <c r="F41" i="1"/>
  <c r="F42" i="1"/>
  <c r="F43" i="1"/>
  <c r="F44" i="1"/>
  <c r="F45" i="1"/>
  <c r="F47" i="1"/>
  <c r="F48" i="1"/>
  <c r="F50" i="1"/>
  <c r="F51" i="1"/>
  <c r="F52" i="1"/>
  <c r="F54" i="1"/>
  <c r="F55" i="1"/>
  <c r="F56" i="1"/>
  <c r="F57" i="1"/>
  <c r="F58" i="1"/>
  <c r="F59" i="1"/>
  <c r="F8" i="1"/>
  <c r="F452" i="1" l="1"/>
  <c r="F423" i="1"/>
  <c r="F410" i="1"/>
  <c r="F385" i="1"/>
  <c r="F369" i="1"/>
  <c r="F346" i="1"/>
  <c r="F325" i="1"/>
  <c r="F307" i="1"/>
  <c r="F298" i="1"/>
  <c r="F257" i="1"/>
  <c r="F189" i="1"/>
  <c r="F154" i="1"/>
  <c r="F112" i="1"/>
  <c r="F84" i="1"/>
  <c r="F60" i="1"/>
  <c r="F424" i="1" l="1"/>
  <c r="F347" i="1"/>
  <c r="F453" i="1" l="1"/>
</calcChain>
</file>

<file path=xl/sharedStrings.xml><?xml version="1.0" encoding="utf-8"?>
<sst xmlns="http://schemas.openxmlformats.org/spreadsheetml/2006/main" count="1262" uniqueCount="863">
  <si>
    <t xml:space="preserve">OBJETO: </t>
  </si>
  <si>
    <t>CONTRATAÇÃO DE EMPRESA ESPECIALIZADA PARA A EXECUÇÃO DE SERVIÇOS DIVERSOS – CIVIL, HIDRÁULICA, ELÉTRICA E AFINS - COM FORNECIMENTO DE MATERIAIS E MÃO DE OBRA, EM EDIFICAÇÕES OCUPADAS PELO MINISTÉRIO PÚBLICO DE MINAS GERAIS NA REGIÃO METROPOLITANA DE BELO HORIZONTE.</t>
  </si>
  <si>
    <t>BDI:</t>
  </si>
  <si>
    <t>ITEM</t>
  </si>
  <si>
    <t>DESCRIÇÃO DO SERVIÇO</t>
  </si>
  <si>
    <t>UNID.</t>
  </si>
  <si>
    <t>QUANT.</t>
  </si>
  <si>
    <t xml:space="preserve">PREÇO UNIT.
 DE VENDA </t>
  </si>
  <si>
    <t xml:space="preserve">PREÇO TOTAL DE VENDA </t>
  </si>
  <si>
    <t>12.1</t>
  </si>
  <si>
    <t>INSTALAÇÕES ELÉTRICAS</t>
  </si>
  <si>
    <t>12.1.1</t>
  </si>
  <si>
    <t>ELETRODUTOS, CAIXAS, CONDULETES E ACESSÓRIOS</t>
  </si>
  <si>
    <t>12.1.1.1</t>
  </si>
  <si>
    <t>ELETRODUTO DE PVC FLEXÍVEL, CORRUGADO, ANTICHAMA, CONFORME NBR 15465,  CLASSE LEVE, COR AMARELA, PARA INSTALAÇÃO EMBUTIDA EM ALVENARIA OU DRYWALL (NÃO PERMITIDA A INSTALAÇÃO EMBUTIDA EM PISO E LAJE DE CONCRETO), COM ACESSÓRIOS E CONEXÕES (LUVAS, BUCHAS, ARRUELAS, BRAÇADEIRAS, SUPORTES, FIXAÇÕES, CURVAS, ETC.), NOS SEGUINTES DIÂMETROS:</t>
  </si>
  <si>
    <t>12.1.1.1.1</t>
  </si>
  <si>
    <t>A) Ø 25MM</t>
  </si>
  <si>
    <t>M</t>
  </si>
  <si>
    <t>12.1.1.1.2</t>
  </si>
  <si>
    <t>B) Ø 32MM</t>
  </si>
  <si>
    <t>12.1.1.2</t>
  </si>
  <si>
    <t>ELETRODUTO METÁLICO FLEXÍVEL, FABRICADO EM FITA DE AÇO GALVANIZADO, SEM REVESTIMENTO DE PVC, INCLUSIVE CONEXÕES. REF.: ELECON OU SIMILAR.</t>
  </si>
  <si>
    <t>12.1.1.2.1</t>
  </si>
  <si>
    <t>A) Ø 1"</t>
  </si>
  <si>
    <t>12.1.1.3</t>
  </si>
  <si>
    <t>ELETRODUTO FLÉXÍVEL CORRUGADO, PVC, ANTI-CHAMA, CLÁSSE MÉDIO, COR LARANJA, INCLUSIVE CONEXÕES. REF.: TIGREFLEX REFORÇADO OU SIMILAR.</t>
  </si>
  <si>
    <t>12.1.1.3.1</t>
  </si>
  <si>
    <t>A) Ø 3/4"</t>
  </si>
  <si>
    <t>12.1.1.3.2</t>
  </si>
  <si>
    <t>B) Ø 1"</t>
  </si>
  <si>
    <t>12.1.1.4</t>
  </si>
  <si>
    <t>ELETRODUTO EM PVC RÍGIDO ROSCÁVEL, COR PRETA, CONFORME NBR 15465,  ANTICHAMA, FORNECIDO EM PEÇAS DE 3M, COM ACESSÓRIOS E CONEXÕES (LUVAS, BUCHAS, ARRUELAS, BRAÇADEIRAS, SUPORTES, FIXAÇÕES, CURVAS, ETC.), NOS SEGUINTES DIÂMETROS:</t>
  </si>
  <si>
    <t>12.1.1.4.1</t>
  </si>
  <si>
    <t>12.1.1.4.2</t>
  </si>
  <si>
    <t>12.1.1.4.3</t>
  </si>
  <si>
    <t>C) Ø 1.1/4"</t>
  </si>
  <si>
    <t>12.1.1.4.4</t>
  </si>
  <si>
    <t>D) Ø 1.1/2"</t>
  </si>
  <si>
    <t>12.1.1.4.5</t>
  </si>
  <si>
    <t>E) Ø 2"</t>
  </si>
  <si>
    <t>12.1.1.5</t>
  </si>
  <si>
    <t>ELETRODUTO DE AÇO CARBONO TIPO RÍGIDO, COM ROSCA NAS EXTREMIDADES, FORNECIDO EM PEÇAS DE 3M DE COMPRIMENTO. AÇO GALVANIZADO. COM ACESSÓRIOS E CONEXÕES  (LUVAS, BUCHAS, ARRUELAS, BRAÇADEIRAS, SUPORTES, FIXAÇÕES, CURVAS, ETC.), NOS SEGUINTES DIÂMETROS:</t>
  </si>
  <si>
    <t>12.1.1.5.1</t>
  </si>
  <si>
    <t>12.1.1.5.2</t>
  </si>
  <si>
    <t>12.1.1.5.3</t>
  </si>
  <si>
    <t>12.1.1.5.4</t>
  </si>
  <si>
    <t>12.1.1.5.5</t>
  </si>
  <si>
    <t>12.1.1.5.6</t>
  </si>
  <si>
    <t>F) Ø 3"</t>
  </si>
  <si>
    <t>12.1.1.5.7</t>
  </si>
  <si>
    <t>G) Ø 4"</t>
  </si>
  <si>
    <t>12.1.1.6</t>
  </si>
  <si>
    <t>ELETRODUTO EM POLIETILENO DE ALTA DENSIDADE – PEAD, CONFORME NORMA NBR 15715  COR PRETA, SEÇÃO CIRCULAR, CORRUGADO HELICOIDAL, FLEXÍVEL, IMPERMEÁVEL, COM FIO GUIA DE AÇO REVESTIDO EM PVC, COM ACESSÓRIOS E CONEXÕES (LUVAS, BUCHAS, ARRUELAS, BRAÇADEIRAS, SUPORTES, FIXAÇÕES, CURVAS, ETC.), NOS SEGUINTES DIÂMETROS:</t>
  </si>
  <si>
    <t>12.1.1.6.1</t>
  </si>
  <si>
    <t>A) 30MM (1.1/4”)</t>
  </si>
  <si>
    <t>12.1.1.6.2</t>
  </si>
  <si>
    <t>A) 40MM (1.1/2”)</t>
  </si>
  <si>
    <t>12.1.1.6.3</t>
  </si>
  <si>
    <t>A) 50MM (2”)</t>
  </si>
  <si>
    <t>12.1.1.6.4</t>
  </si>
  <si>
    <t>B) 100MM (4”)</t>
  </si>
  <si>
    <t>12.1.1.7</t>
  </si>
  <si>
    <t>CONDULETE EM ALUMÍNIO FUNDIDO, MÚLTIPLO TIPO X, COM SAÍDAS COM ROSCA, FORNECIDO COM TAMPA, COM TAMPÕES PLÁSTICOS PARA FECHAMENTO DAS SAÍDAS NÃO UTILIZADAS.</t>
  </si>
  <si>
    <t>12.1.1.7.1</t>
  </si>
  <si>
    <t>UN</t>
  </si>
  <si>
    <t>12.1.1.7.2</t>
  </si>
  <si>
    <t>12.1.1.7.3</t>
  </si>
  <si>
    <t>12.1.1.7.4</t>
  </si>
  <si>
    <t>12.1.1.7.5</t>
  </si>
  <si>
    <t>12.1.1.8</t>
  </si>
  <si>
    <t>CAIXA DE LIGAÇÃO EM CHAPA DE AÇO ESMALTADA PARA INSTALAÇÃO EMBUTIDA, RETANGULAR, TAMANHO 2X4”</t>
  </si>
  <si>
    <t>12.1.1.9</t>
  </si>
  <si>
    <t>CAIXA DE LIGAÇÃO EM CHAPA DE AÇO ESMALTADA PARA INSTALAÇÃO EMBUTIDA, QUADRADA, TAMANHO 4X4”</t>
  </si>
  <si>
    <t>12.1.1.10</t>
  </si>
  <si>
    <t>CAIXA DE LIGAÇÃO EM CHAPA DE AÇO ESMALTADA PARA INSTALAÇÃO EMBUTIDA, OCTOGONAL, TAMANHO 3X3”</t>
  </si>
  <si>
    <t>12.1.1.11</t>
  </si>
  <si>
    <t>CAIXA DE LIGAÇÃO/PASSAGEM EM PVC RÍGIDO PARA ELETRODUTO, DIMENSÕES 4X2, EMBUTIDA EM PAREDE DE GESSO/DRY-WALL</t>
  </si>
  <si>
    <t>12.1.1.12</t>
  </si>
  <si>
    <t>CAIXA DE LIGAÇÃO/PASSAGEM EM PVC RÍGIDO PARA ELETRODUTO, DIMENSÕES 4X4, EMBUTIDA EM PAREDE DE GESSO/DRY-WALL</t>
  </si>
  <si>
    <t>12.1.1.13</t>
  </si>
  <si>
    <t>CAIXA DE LIGAÇÃO/PASSAGEM EM PVC RÍGIDO PARA ELETRODUTO, OCTOGONAL COM ANEL DESLIZANTE, DIMENSÕES 3"X3"</t>
  </si>
  <si>
    <t>12.1.1.14</t>
  </si>
  <si>
    <t>CAIXA DE PASSAGEM PVC PARA PAREDE COM INSTALAÇÃO DE SOBREPOR. MARCA TIGRE, NAS SEGUINTES DIMENSÕES (AXLXP):</t>
  </si>
  <si>
    <t>12.1.1.14.1</t>
  </si>
  <si>
    <t>A) 240X240X98 MM (CTP 20)</t>
  </si>
  <si>
    <t>12.1.1.14.2</t>
  </si>
  <si>
    <t>B) 350X379X85,5 MM (CTP 30)</t>
  </si>
  <si>
    <t>12.1.1.15</t>
  </si>
  <si>
    <t>CAIXA DE PASSAGEM DE SOBREPOR COM TAMPA CEGA, EM CHAPA DE AÇO TRATADA E PINTADA NA COR CINZA, BEGE OU BRANCO, DIMENSÕES (AXLXP):</t>
  </si>
  <si>
    <t>12.1.1.15.1</t>
  </si>
  <si>
    <t>A) 20X20X10CM</t>
  </si>
  <si>
    <t>12.1.1.15.2</t>
  </si>
  <si>
    <t>B) 30X30X12CM</t>
  </si>
  <si>
    <t>12.1.1.16</t>
  </si>
  <si>
    <t>CAIXA DE PISO, EM ALUMÍNIO FUNDIDO, DIMENSÕES (AXLXP) 10X10X6CM, COM QUATRO ENTRADAS PARA ELETRODUTOS DE Ø 3/4”</t>
  </si>
  <si>
    <t>12.1.1.17</t>
  </si>
  <si>
    <t>CAIXA DE PASSAGEM PARA PISO, EM ALUMÍNIO FUNDIDO, COM TAMPA ANTI-DERRAPANTE, DIMENSÕES (AXLXP):</t>
  </si>
  <si>
    <t>12.1.1.17.1</t>
  </si>
  <si>
    <t>A) 15X15X10CM</t>
  </si>
  <si>
    <t>12.1.1.17.2</t>
  </si>
  <si>
    <t>12.1.1.18</t>
  </si>
  <si>
    <t>ANEL DE REGULAGEM PARA CAIXA DE PISO, DIMENSÕES:</t>
  </si>
  <si>
    <t>12.1.1.18.1</t>
  </si>
  <si>
    <t>A) 10X10CM</t>
  </si>
  <si>
    <t>12.1.1.19</t>
  </si>
  <si>
    <t>TAMPA PARA CAIXA DE PISO, DIMENSÕES 10X10CM, EM LATÃO ESCOVADO, COM DUAS UNHAS BASCULANTES, COM DUAS TOMADAS ELÉTRICAS, 2P+T, 20A, 250V, CONFORME NBR 14136  (TOMADAS INCLUSAS)</t>
  </si>
  <si>
    <t>12.1.1.20</t>
  </si>
  <si>
    <t>SELANTE ELÁSTICO MONOCOMPONENTE A BASE DE POLIURETANO PARA JUNTAS DIVERSAS 310ML</t>
  </si>
  <si>
    <t>SUB-TOTAL DO ITEM 12.1.1</t>
  </si>
  <si>
    <t>12.1.2</t>
  </si>
  <si>
    <t>ELETROCALHAS, PERFILADOS E ACESSÓRIOS</t>
  </si>
  <si>
    <t>12.1.2.1</t>
  </si>
  <si>
    <t>ELETROCALHA LISA EM CHAPA DE AÇO GALVANIZADO #18, COM TRATAMENTO PRÉ-ZINCADO, INCLUSIVE TAMPA DE ENCAIXE, FIXAÇÃO SUPERIOR, CONEXÕES E ACESSÓRIOS:</t>
  </si>
  <si>
    <t>12.1.2.1.1</t>
  </si>
  <si>
    <t>A)(100X50)MM</t>
  </si>
  <si>
    <t>12.1.2.1.2</t>
  </si>
  <si>
    <t>B)(100X100)MM</t>
  </si>
  <si>
    <t>12.1.2.1.3</t>
  </si>
  <si>
    <t>C)(150X50)MM</t>
  </si>
  <si>
    <t>12.1.2.1.4</t>
  </si>
  <si>
    <t>D)(150X100)MM</t>
  </si>
  <si>
    <t>12.1.2.1.5</t>
  </si>
  <si>
    <t>E)(200X50)MM</t>
  </si>
  <si>
    <t>12.1.2.1.6</t>
  </si>
  <si>
    <t>F)(200X100)MM</t>
  </si>
  <si>
    <t>12.1.2.1.7</t>
  </si>
  <si>
    <t>G)(300X50)MM</t>
  </si>
  <si>
    <t>12.1.2.1.8</t>
  </si>
  <si>
    <t>H)(300X100)MM</t>
  </si>
  <si>
    <t>12.1.2.2</t>
  </si>
  <si>
    <t>ELETROCALHA PERFURADA EM CHAPA DE AÇO GALVANIZADO #18, COM TRATAMENTO PRÉ-ZINCADO, INCLUSIVE TAMPA DE ENCAIXE, FIXAÇÃO SUPERIOR, CONEXÕES E ACESSÓRIOS:</t>
  </si>
  <si>
    <t>12.1.2.2.1</t>
  </si>
  <si>
    <t>A)100X50MM</t>
  </si>
  <si>
    <t>12.1.2.2.2</t>
  </si>
  <si>
    <t>B)100X100MM</t>
  </si>
  <si>
    <t>12.1.2.2.3</t>
  </si>
  <si>
    <t>C)150X50MM</t>
  </si>
  <si>
    <t>12.1.2.2.4</t>
  </si>
  <si>
    <t>D)150X100MM</t>
  </si>
  <si>
    <t>12.1.2.2.5</t>
  </si>
  <si>
    <t>E)200X50MM</t>
  </si>
  <si>
    <t>12.1.2.2.6</t>
  </si>
  <si>
    <t>F)200X100MM</t>
  </si>
  <si>
    <t>12.1.2.2.7</t>
  </si>
  <si>
    <t>G)300X50MM</t>
  </si>
  <si>
    <t>12.1.2.2.8</t>
  </si>
  <si>
    <t>H)300X100MM</t>
  </si>
  <si>
    <t>12.1.2.2.9</t>
  </si>
  <si>
    <t>VERGALHÃO DE AÇO COM ROSCA TOTAL, DIÂMETRO 1/4", INCLUSIVE ELEMENTOS DE FIXAÇÃO. REF.: MOPA OU SIMILAR.</t>
  </si>
  <si>
    <t>12.1.2.2.10</t>
  </si>
  <si>
    <t>PERFILADO PERFURADO (38X38)MM EM CHAPA DE AÇO GALVANIZADO #18, COM TRATAMENTO PRÉ-ZINCADO, INCLUSIVE FIXAÇÃO SUPERIOR, CONEXÕES E ACESSÓRIOS. REF.: MOPA OU SIMILAR.</t>
  </si>
  <si>
    <t>12.1.2.2.11</t>
  </si>
  <si>
    <t>CAIXA DE DERIVAÇÃO TIPO "L" PARA PERFILADO EM CHAPA DE AÇO COM TRATAMENTO PRÉ-ZINCADO, INCLUSIVE TAMPA E FIXAÇÃO</t>
  </si>
  <si>
    <t>12.1.2.2.12</t>
  </si>
  <si>
    <t>SUPORTE OU GANCHO DE LUMINÁRIA PARA PERFILADO (38X38)MM, TIPO CURTO, EM CHAPA DE AÇO COM TRATAMENTO PRÉ-ZINCADO, INCLUSIVE ACESSÓRIOS E FIXAÇÃO.</t>
  </si>
  <si>
    <t>SUB-TOTAL DO ITEM 12.1.2</t>
  </si>
  <si>
    <t>12.1.3</t>
  </si>
  <si>
    <t>CANALETAS E ACESSÓRIOS</t>
  </si>
  <si>
    <t>12.1.3.1</t>
  </si>
  <si>
    <t>CANALETA EM PVC, COR BRANCA, ANTICHAMA, BARRA DE 2,0M, COM TAMPA, ACESSÓRIOS E CONEXÕES  (EMENDAS, LUVAS, DERIVAÇÕES, COTOVELOS, CURVAS, ACABAMENTOS, SUPORTES, FIXAÇÕES, PARAFUSOS, BUCHAS, ETC.), REF. LINHA X DA LEGRAND, NAS SEGUINTES DIMENSÕES:</t>
  </si>
  <si>
    <t>12.1.3.1.1</t>
  </si>
  <si>
    <t>A) 20X10MM, SEM DIVISÃO INTERNA</t>
  </si>
  <si>
    <t>12.1.3.1.2</t>
  </si>
  <si>
    <t>B) 50X20MM, COM DIVISÃO INTERNA</t>
  </si>
  <si>
    <t>12.1.3.1.3</t>
  </si>
  <si>
    <t>C) 110X20MM, COM DIVISÃO INTERNA</t>
  </si>
  <si>
    <t>12.1.3.2</t>
  </si>
  <si>
    <t>CURVA VERTICAL EXTERNA, EM ALUMÍNIO ANODIZADO PINTADO NA COR BRANCA, R=30MM, LARGURA DE 73MM, COM UM SEPTO. PARA DUTO DE 45MM DE ALTURA. REF: DT 38440.30 DA DUTOTEC OU SIMILAR.</t>
  </si>
  <si>
    <t>12.1.3.3</t>
  </si>
  <si>
    <t>ADAPTADOR PARA CANALETA-ELETRODUTO 3X1", EM TEMOPLÁSTICO ABS/PC-V0 NA COR BRANCA, PARA PERFIL DE 45MM.  REF: DT 48042.00 DA DUTOTEC OU SIMILAR.</t>
  </si>
  <si>
    <t>12.1.3.4</t>
  </si>
  <si>
    <t>CANALETA DUPLA TIPO “D”, EM PERFIL DE ALUMÍNIO ANODIZADO, BARRA DE 3 METROS. COM DUAS VIAS PARA PASSAGEM DE CABOS, COR BRANCO, INCLUSIVE ELEMENTOS DE FIXAÇÃO.</t>
  </si>
  <si>
    <t>12.1.3.4.1</t>
  </si>
  <si>
    <t>A) 73X25MM. REF.: DT12241.00 DA DUTOTEC OU SIMILAR</t>
  </si>
  <si>
    <t>12.1.3.4.2</t>
  </si>
  <si>
    <t>B) 73X45MM.  REF.: DT14441.00 DA DUTOTEC OU SIMILAR</t>
  </si>
  <si>
    <t>12.1.3.5</t>
  </si>
  <si>
    <t>TAMPA PLANA LISA PARA CANALETA, EM PERFIL DE ALUMÍNIO ANODIZADO PINTADO NA COR BRANCA, LARGURA DE 73MM, BARRA DE 3,0 METROS. REF.: DT15140.00 DA DUTOTEC OU SIMILAR</t>
  </si>
  <si>
    <t>12.1.3.6</t>
  </si>
  <si>
    <t>CURVA VERTICAL INTERNA PARA CANALETA, PLANA LISA, EM ALUMÍNIO ANODIZADO PINTADO NA COR BRANCA, RAIO=30MM, LARGURA DE 73MM, COM UM  SEPTO DIVISOR. REF.: DT38040.30 DA DUTOTEC OU SIMILAR.</t>
  </si>
  <si>
    <t>12.1.3.7</t>
  </si>
  <si>
    <t>CURVA VERTICAL EXTERNA PARA CANALETA, PLANA LISA, EM ALUMÍNIO ANODIZADO PINTADO NA COR BRANCA, RAIO=30MM, LARGURA DE 73MM, COM UM  SEPTO DIVISOR. REF.: DT38240.30 DA DUTOTEC OU SIMILAR.</t>
  </si>
  <si>
    <t>12.1.3.8</t>
  </si>
  <si>
    <t>TAMPA TERMINAL PARA FECHAMENTO DE CANALETA DE ALUMÍNIO, EM PLÁSTICO ABS NA COR BRANCA, DIMENSÕES 25X73MM. REF.: DT49140.00 DA DUTOTEC OU SIMILAR.</t>
  </si>
  <si>
    <t>12.1.3.9</t>
  </si>
  <si>
    <t>PORTA EQUIPAMENTOS PARA CANALETA DE ALUMÍNIO, PARA TRÊS POSTOS MODULARES DE TOMADA OU INTERRUPTOR, COMPATIVEL COM A LINHA PIAL PLUS DA LEGRAND, EM PLÁSTICO ABS NA COR BRANCA. REF.: DT64440.00 DA DUTOTEC OU SIMILAR.</t>
  </si>
  <si>
    <t>12.1.3.10</t>
  </si>
  <si>
    <t>PORTA EQUIPAMENTOS PARA CANALETA DE ALUMÍNIO, PARA TRÊS TOMADAS RJ45, CATEGORIA 5E, COMPATIVEL COM O PADRÃO KEYSTONE/FURUKAWA SEM COLAR, EM PLÁSTICO ABS NA COR BRANCA. REF.: DT62242.00 DA DUTOTEC OU SIMILAR.</t>
  </si>
  <si>
    <t>12.1.3.11</t>
  </si>
  <si>
    <t>BLOCO PARA CONECTOR FÊMEA RJ45, KEYSTONE, NA COR BRANCA. REF.: QM99240.00 DA DUTOTEC OU SIMILAR.</t>
  </si>
  <si>
    <t>12.1.3.12</t>
  </si>
  <si>
    <t>ADAPTADOR CANALETA – ELETRODUTO, EM PLÁSTICO ABS NA COR BRANCA, PARA CANALETA DE ALUMÍNIO DE 25X73MM, NOS SEGUINTES TIPOS:</t>
  </si>
  <si>
    <t>12.1.3.12.1</t>
  </si>
  <si>
    <t>A) 3X1”. REF.: DT47640.00 DA DUTOTEC OU SIMILAR.</t>
  </si>
  <si>
    <t>12.1.3.13</t>
  </si>
  <si>
    <t>CAIXA DE DERIVAÇÃO TIPO X, BASE EM ALUMÍNIO INJETADO E TAMPA EM PLÁSTICO ABS NA COR BRANCA, PARA CANALETA DE ALUMÍNIO DE 25X73MM. REF.: DT52240.00 DA DUTOTEC OU SIMILAR.</t>
  </si>
  <si>
    <t>12.1.3.14</t>
  </si>
  <si>
    <t>12.1.3.15</t>
  </si>
  <si>
    <t>CAIXA DE DERIVAÇÃO TIPO X, BASE EM ALUMÍNIO INJETADO E TAMPA EM PLÁSTICO ABS NA COR BRANCA, PARA CANALETA DE ALUMÍNIO DE 45X73MM. REF.: DT53240.00 DA DUTOTEC OU SIMILAR.</t>
  </si>
  <si>
    <t>12.1.3.16</t>
  </si>
  <si>
    <t>CANALETA SLIM, EM ALUMÍNIO EXTRUDADO, BARRA DE 1,5METROS COM DUAS VIAS PARA PASSAGEM DE CABOS, COR BRANCO, INCLUSIVE TAMPA, ELEMENTOS DE FIXAÇÃO E ACESSÓRIOS. DIMENSÕES: 53X14MM. REF.: DS19040.00 DA DUTOTEC OU SIMILAR.</t>
  </si>
  <si>
    <t>12.1.3.17</t>
  </si>
  <si>
    <t>ADAPTADOR DE PORTA EQUIPAMENTOS STANDARD NA CANALETA SLIM, FABRICADA EM TERMOPLÁSTICO ABS, NA COR BRANCA. REF.: DS19140.00 DA DUTOTEC OU SIMILAR.</t>
  </si>
  <si>
    <t>12.1.3.18</t>
  </si>
  <si>
    <t>TAMPA TERMINAL PARA FECHAMENTO DE CANALETA DE ALUMÍNIO SLIM, EM PLÁSTICO ABS NA COR BRANCA, DIMENSÕES 53X14MM. REF.: DS19545.00 DA DUTOTEC OU SIMILAR.</t>
  </si>
  <si>
    <t>12.1.3.19</t>
  </si>
  <si>
    <t>CURVA VERTICAL INTERNA PARA CANALETA SLIM, EM ALUMÍNIO ANODIZADO PINTADO NA COR BRANCA, LARGURA DE 53MM, COM UM  SEPTO DIVISOR. REF.: DS19440.00 DA DUTOTEC OU SIMILAR.</t>
  </si>
  <si>
    <t>12.1.3.20</t>
  </si>
  <si>
    <t>CURVA VERTICAL EXTERNA PARA CANALETA SLIM, EM ALUMÍNIO ANODIZADO PINTADO NA COR BRANCA, LARGURA DE 53MM, COM UM  SEPTO DIVISOR. REF.: DS19340.00 DA DUTOTEC OU SIMILAR.</t>
  </si>
  <si>
    <t>SUB-TOTAL DO ITEM 12.1.3</t>
  </si>
  <si>
    <t>12.1.4</t>
  </si>
  <si>
    <t>CABOS E ACESSÓRIOS</t>
  </si>
  <si>
    <t>12.1.4.1</t>
  </si>
  <si>
    <t>CABO CONDUTOR DE COBRE, FLEXÍVEL CLASSE 5, ISOLAÇÃO EM PVC PARA 450/750 V, TEMPERATURA NO CONDUTOR DE 70º C EM SERVIÇO CONTINUO, NÃO PROPAGANTE DE CHAMA, LIVRE DE HALOGÊNIO E COM BAIXA EMISSÃO DE FUMAÇA E GASES TÓXICOS, CONFORME NORMAS NBR 13248  E NBR NM 280, NAS SEGUINTES SEÇÕES:</t>
  </si>
  <si>
    <t>12.1.4.1.1</t>
  </si>
  <si>
    <t>A) #1,5MM²</t>
  </si>
  <si>
    <t>12.1.4.1.2</t>
  </si>
  <si>
    <t>B) #2,5MM²</t>
  </si>
  <si>
    <t>12.1.4.1.3</t>
  </si>
  <si>
    <t>C) #4,0MM²</t>
  </si>
  <si>
    <t>12.1.4.1.4</t>
  </si>
  <si>
    <t>D) #6,0MM²</t>
  </si>
  <si>
    <t>12.1.4.1.5</t>
  </si>
  <si>
    <t>E) #10,0MM²</t>
  </si>
  <si>
    <t>12.1.4.1.6</t>
  </si>
  <si>
    <t>F) #16,0MM²</t>
  </si>
  <si>
    <t>12.1.4.1.7</t>
  </si>
  <si>
    <t>G) #25,0MM²</t>
  </si>
  <si>
    <t>12.1.4.1.8</t>
  </si>
  <si>
    <t>H) #35,0MM²</t>
  </si>
  <si>
    <t>12.1.4.1.9</t>
  </si>
  <si>
    <t>I) #50,0MM²</t>
  </si>
  <si>
    <t>12.1.4.1.10</t>
  </si>
  <si>
    <t>J) #70,0MM²</t>
  </si>
  <si>
    <t>12.1.4.1.11</t>
  </si>
  <si>
    <t>K) #95,0MM²</t>
  </si>
  <si>
    <t>12.1.4.2</t>
  </si>
  <si>
    <t>CABO CONDUTOR DE COBRE, FLEXÍVEL CLASSE 5, ISOLAÇÃO EM EPR PARA 0,6/1,0KV E COBERTURA EM PVC, TEMPERATURA NO CONDUTOR DE 90º C EM SERVIÇO CONTINUO, NÃO PROPAGANTE DE CHAMA, LIVRE DE HALOGÊNIO E COM BAIXA EMISSÃO DE FUMAÇA E GASES TÓXICOS, CONFORME NORMAS NBR 13248  E NBR NM 280, NAS SEGUINTES SEÇÕES:</t>
  </si>
  <si>
    <t>12.1.4.2.1</t>
  </si>
  <si>
    <t>12.1.4.2.2</t>
  </si>
  <si>
    <t>12.1.4.2.3</t>
  </si>
  <si>
    <t>12.1.4.2.4</t>
  </si>
  <si>
    <t>12.1.4.2.5</t>
  </si>
  <si>
    <t>12.1.4.2.6</t>
  </si>
  <si>
    <t>12.1.4.2.7</t>
  </si>
  <si>
    <t>12.1.4.2.8</t>
  </si>
  <si>
    <t>12.1.4.2.9</t>
  </si>
  <si>
    <t>12.1.4.2.10</t>
  </si>
  <si>
    <t>12.1.4.2.11</t>
  </si>
  <si>
    <t>12.1.4.3</t>
  </si>
  <si>
    <t>CABO PP 500V CRISTAL PRATA C/ ALMA</t>
  </si>
  <si>
    <t>12.1.4.3.1</t>
  </si>
  <si>
    <t>A) 2X0,75MM2</t>
  </si>
  <si>
    <t>12.1.4.3.2</t>
  </si>
  <si>
    <t>B) 2X1,5MM2</t>
  </si>
  <si>
    <t>12.1.4.3.3</t>
  </si>
  <si>
    <t>C) 2X2,5MM2</t>
  </si>
  <si>
    <t>12.1.4.4</t>
  </si>
  <si>
    <t xml:space="preserve">TERMINAL ILHOS </t>
  </si>
  <si>
    <t>12.1.4.4.1</t>
  </si>
  <si>
    <t>A) #2,5MM²</t>
  </si>
  <si>
    <t>12.1.4.4.2</t>
  </si>
  <si>
    <t>B) #4,0MM²</t>
  </si>
  <si>
    <t>12.1.4.4.3</t>
  </si>
  <si>
    <t>C) #6,0MM²</t>
  </si>
  <si>
    <t>12.1.4.4.4</t>
  </si>
  <si>
    <t>D) #10,0MM²</t>
  </si>
  <si>
    <t>12.1.4.4.5</t>
  </si>
  <si>
    <t>E) #16,0MM²</t>
  </si>
  <si>
    <t>12.1.4.4.6</t>
  </si>
  <si>
    <t>F) #25,0MM²</t>
  </si>
  <si>
    <t>12.1.4.5</t>
  </si>
  <si>
    <t xml:space="preserve">CONECTOR EMENDA 2P 32A FL.0,14-4,0MM2 REFERENCIA: MODELO 221-412 WAGO </t>
  </si>
  <si>
    <t>12.1.4.6</t>
  </si>
  <si>
    <t xml:space="preserve">CONECTOR EMENDA 3P 32A FL.0,14-4,0MM2 REFERENCIA: MODELO 221-413 WAGO </t>
  </si>
  <si>
    <t>12.1.4.7</t>
  </si>
  <si>
    <t xml:space="preserve">CONECTOR EMENDA 5P 32A FL.0,14-4,0MM2 REFERENCIA: MODELO 221-415 WAGO </t>
  </si>
  <si>
    <t>12.1.4.8</t>
  </si>
  <si>
    <t>CONECTOR DE ALUMÍNIO TIPO PRENSA CABO, BITOLA 3/4", PARA CABOS DE DIÂMETRO DE 17,5 A 20 MM</t>
  </si>
  <si>
    <t>12.1.4.9</t>
  </si>
  <si>
    <t>ABRAÇADEIRA DE VELCRO, DUPLA FACE, NA COR AZUL, ROLO DE 20MM X 3 METROS.</t>
  </si>
  <si>
    <t>SUB-TOTAL DO ITEM 12.1.4</t>
  </si>
  <si>
    <t>12.1.5</t>
  </si>
  <si>
    <t>TOMADAS, INTERRUPTORES E ACESSÓRIOS</t>
  </si>
  <si>
    <t>12.1.5.1</t>
  </si>
  <si>
    <t>CAIXA DE LIGAÇÃO EM PVC PARA INSTALAÇÃO EMBUTIDA EM ALVENARIA, TAMANHO 2X4”</t>
  </si>
  <si>
    <t>12.1.5.2</t>
  </si>
  <si>
    <t>CAIXA DE LIGAÇÃO EM PVC PARA INSTALAÇÃO EMBUTIDA EM ALVENARIA, TAMANHO 4X4”</t>
  </si>
  <si>
    <t>12.1.5.3</t>
  </si>
  <si>
    <t>CAIXA DE SOBREPOR EM PVC 3X3” PARA 1 MODULO, CONFORME NBR 14136, COR BRANCA, COM PLACA, SUPORTE, ACOPLADOR, PARAFUSOS E ACESSÓRIOS PARA INSTALAÇÃO COM SISTEMA DE CANALETAS DE PVC.</t>
  </si>
  <si>
    <t>12.1.5.4</t>
  </si>
  <si>
    <t>CAIXA DE SOBREPOR EM PVC 3X3” PARA 2 MÓDULOS, CONFORME NBR 14136, COR BRANCA, COM PLACA, SUPORTE, ACOPLADOR, PARAFUSOS E ACESSÓRIOS PARA INSTALAÇÃO COM SISTEMA DE CANALETAS DE PVC.</t>
  </si>
  <si>
    <t>12.1.5.5</t>
  </si>
  <si>
    <t>CAIXA DE SOBREPOR EM PVC 3X3” PARA 3 MÓDULOS, CONFORME NBR 14136, COR BRANCA, COM PLACA, SUPORTE, ACOPLADOR, PARAFUSOS E ACESSÓRIOS PARA INSTALAÇÃO COM SISTEMA DE CANALETAS DE PVC.</t>
  </si>
  <si>
    <t>12.1.5.6</t>
  </si>
  <si>
    <t>PLACA PARA CAIXA 2X4”, EM MATERIAL TERMOPLÁSTICO ISOLANTE DE ALTO IMPACTO, COR BRANCA, COM 1 POSTO (HORIZONTAL/ VERTICAL)</t>
  </si>
  <si>
    <t>12.1.5.7</t>
  </si>
  <si>
    <t>PLACA PARA CAIXA 2X4”, EM MATERIAL TERMOPLÁSTICO ISOLANTE DE ALTO IMPACTO, COR BRANCA, PARA ATÉ 3 POSTOS MODULARES.</t>
  </si>
  <si>
    <t>12.1.5.8</t>
  </si>
  <si>
    <t>PLACA PARA CAIXA 4X4”, EM MATERIAL TERMOPLÁSTICO ISOLANTE DE ALTO IMPACTO, COR BRANCA, COM 2 POSTOS SEPARADOS.</t>
  </si>
  <si>
    <t>12.1.5.9</t>
  </si>
  <si>
    <t>PLACA PARA CAIXA 4X4”, EM MATERIAL TERMOPLÁSTICO ISOLANTE DE ALTO IMPACTO, COR BRANCA, COM 4 POSTOS SEPARADOS.</t>
  </si>
  <si>
    <t>12.1.5.10</t>
  </si>
  <si>
    <t>PLACA PARA CAIXA 4X4”, EM MATERIAL TERMOPLÁSTICO ISOLANTE DE ALTO IMPACTO, COR BRANCA, PARA ATÉ 6 POSTOS MODULARES.</t>
  </si>
  <si>
    <t>12.1.5.11</t>
  </si>
  <si>
    <t>SUPORTE PARA PLACA 2X4</t>
  </si>
  <si>
    <t>12.1.5.12</t>
  </si>
  <si>
    <t>SUPORTE PARA PLACA 4X4</t>
  </si>
  <si>
    <t>12.1.5.13</t>
  </si>
  <si>
    <t>PLACA CEGA PARA CAIXA 2X4”, EM MATERIAL TERMOPLÁSTICO ISOLANTE DE ALTO IMPACTO, COR BRANCA</t>
  </si>
  <si>
    <t>12.1.5.14</t>
  </si>
  <si>
    <t>PLACA CEGA PARA CAIXA 4X4”, EM MATERIAL TERMOPLÁSTICO ISOLANTE DE ALTO IMPACTO, COR BRANCA.</t>
  </si>
  <si>
    <t>12.1.5.15</t>
  </si>
  <si>
    <t>PLACA CEGA PARA CAIXA 3X3", OCTOGONAL . REF.: PIAL PLUS OU EQUIVALENTE</t>
  </si>
  <si>
    <t>12.1.5.16</t>
  </si>
  <si>
    <t>MÓDULO COM FURO PARA PASSAGEM DE FIO, COR BRANCA, PARA INSTALAÇÃO EM PLACA/SUPORTE</t>
  </si>
  <si>
    <t>12.1.5.17</t>
  </si>
  <si>
    <t>MÓDULO CEGO, COR BRANCA, PARA INSTALAÇÃO EM PLACA/SUPORTE</t>
  </si>
  <si>
    <t>12.1.5.18</t>
  </si>
  <si>
    <t>MÓDULO TOMADA PADRÃO, TRÊS (3) POLOS, CORRENTE 10A, TENSÃO 250V, (2P+T/10A-250V) PARA INSTALAÇÃO EM PLACA/SUPORTE.</t>
  </si>
  <si>
    <t>12.1.5.19</t>
  </si>
  <si>
    <t>MÓDULO TOMADA PADRÃO, TRÊS (3) POLOS, CORRENTE 20A, TENSÃO 250V, (2P+T/20A-250V), COR BRANCA, CONFORME NBR 14136, COM BORNES E PARAFUSO.</t>
  </si>
  <si>
    <t>12.1.5.20</t>
  </si>
  <si>
    <t>MÓDULO TOMADA PADRÃO, TRÊS (3) POLOS, CORRENTE 20A, TENSÃO 250V, (2P+T/20A-250V), COR VERMELHA, CONFORME NBR 14136, COM BORNES E PARAFUSO. REF.: PIAL PLUS DA PIAL LEGRAND OU EQUIVALENTE.</t>
  </si>
  <si>
    <t>12.1.5.21</t>
  </si>
  <si>
    <t>MÓDULO INTERRUPTOR SIMPLES, CORRENTE 10A, TENSÃO 250V, (10A-250V) PARA INSTALAÇÃO EM PLACA/SUPORTE, COR BRANCA.</t>
  </si>
  <si>
    <t>12.1.5.22</t>
  </si>
  <si>
    <t>MÓDULO INTERRUPTOR PARALELO, CORRENTE 10A, TENSÃO 250V, (10A-250V), COR BRANCA, PARA INSTALAÇÃO EM PLACA/SUPORTE.</t>
  </si>
  <si>
    <t>12.1.5.23</t>
  </si>
  <si>
    <t>MÓDULO INTERRUPTOR INTERMEDIÁRIO, CORRENTE 10A, TENSÃO 250V, (10A-250V), COR BRANCA, PARA INSTALAÇÃO EM PLACA/SUPORTE.</t>
  </si>
  <si>
    <t>12.1.5.24</t>
  </si>
  <si>
    <t>MÓDULO INTERRUPTOR BIPOLAR SIMPLES, CORRENTE 10A, TENSÃO 250V, (10A-250V), COR BRANCA, COM BORNES E PARAFUSO, PARA INSTALAÇÃO EM PLACA/SUPORTE.</t>
  </si>
  <si>
    <t>12.1.5.25</t>
  </si>
  <si>
    <t>MÓDULO DE INTERRUPTOR BIPOLAR SIMPLES PARA INSTALAÇÃO EM PLACA/SUPORTE, 25A, 250V, COR BRANCA, COM BORNES A PARAFUSO.</t>
  </si>
  <si>
    <t>12.1.5.26</t>
  </si>
  <si>
    <t>MÓDULO PULSADOR CAMPAINHA, CORRENTE 10A, TENSÃO 250V, (10A-250V), INCLUSIVE FORNECIMENTO E INSTALAÇÃO, EXCLUSIVE PLACA E SUPORTE.</t>
  </si>
  <si>
    <t>12.1.5.27</t>
  </si>
  <si>
    <t>CONJUNTO COM TAMPA EM ALUMÍNIO PARA CONDULETE 3/4” E UMA TOMADA ELÉTRICA, 2P+T, 20A, 250V, CONFORME NBR 14136,  COM PLACA, SUPORTE, PARAFUSOS E ACESSÓRIOS PARA INSTALAÇÃO.</t>
  </si>
  <si>
    <t>CJ</t>
  </si>
  <si>
    <t>12.1.5.28</t>
  </si>
  <si>
    <t>CONJUNTO COM TAMPA EM ALUMÍNIO PARA CONDULETE 3/4” E UM INTERRUPTOR SIMPLES, 10A, 250V, COM PLACA, SUPORTE, PARAFUSOS E ACESSÓRIOS PARA INSTALAÇÃO.</t>
  </si>
  <si>
    <t>12.1.5.29</t>
  </si>
  <si>
    <t>CONJUNTO COM TAMPA EM ALUMÍNIO PARA CONDULETE 3/4” E DOIS INTERRUPTORES SIMPLES, 10A, 250V, COM PLACA, SUPORTE, PARAFUSOS E ACESSÓRIOS PARA INSTALAÇÃO.</t>
  </si>
  <si>
    <t>12.1.5.30</t>
  </si>
  <si>
    <t>CONJUNTO COM TAMPA EM ALUMÍNIO PARA CONDULETE 3/4” E UM INTERRUPTOR PARALELO, 10A, 250V, COM PLACA, SUPORTE, PARAFUSOS E ACESSÓRIOS PARA INSTALAÇÃO.</t>
  </si>
  <si>
    <t>12.1.5.31</t>
  </si>
  <si>
    <t>CONJUNTO COM TAMPA EM ALUMÍNIO PARA CONDULETE 3/4”, UM INTERRUPTOR SIMPLES, 10A, 250V E UMA TOMADA ELÉTRICA, 2P+T, 20A, 250V, CONFORME NBR 14136,  COM PLACA, SUPORTE, PARAFUSOS E ACESSÓRIOS PARA INSTALAÇÃO.</t>
  </si>
  <si>
    <t>12.1.5.32</t>
  </si>
  <si>
    <t>CONJUNTO COM TAMPA EM ALUMÍNIO PARA CONDULETE 3/4” E UM BOTÃO PULSADOR, 10A, 250V, COM PLACA, SUPORTE, PARAFUSOS E ACESSÓRIOS PARA INSTALAÇÃO.</t>
  </si>
  <si>
    <t>12.1.5.33</t>
  </si>
  <si>
    <t>PLUG MACHO PRETO 10A 2P+T CONFORME NBR14136 57403/103. REF.: TRAMONTINA OU SIMILAR.</t>
  </si>
  <si>
    <t>SUB-TOTAL DO ITEM 12.1.5</t>
  </si>
  <si>
    <t>12.1.6</t>
  </si>
  <si>
    <t>QUADROS ELÉTRICOS E ACESSÓRIOS</t>
  </si>
  <si>
    <t>12.1.6.1</t>
  </si>
  <si>
    <t>QUADRO DE DISTRIBUIÇÃO DE CIRCUITOS ELÉTRICOS, EM CHAPA DE AÇO, PINTADO NA COR CINZA OU BEGE, USO INTERNO, COMPOSTO DE TAMPA, ESPELHO, PLACA DE MONTAGEM E CORPO DA CAIXA, COM BARRAMENTOS DE COBRE PRINCIPAL VERTICAL E BARRAMENTOS SECUNDÁRIOS HORIZONTAIS (CONFIGURAÇÃO ESPINHA DE PEIXE) E BARRAMENTOS DE NEUTRO E TERRA, ESPAÇO PARA DISJUNTOR GERAL, DPSS E DRS, COM TRILHO PARA SUPORTE DE DISJUNTORES TIPO DIN (PADRÃO EUROPEU), IDENTIFICAÇÃO DOS DISJUNTORES E CIRCUITOS COM ETIQUETA AUTOADESIVA COM IMPRESSÃO TÉRMICA, COM PORTA DOCUMENTOS CONTENDO O DIAGRAMA TRIFILAR DO QUADRO. PORTA COM FECHADURA E PONTO DE ATERRAMENTO. NAS SEGUINTES CONFIGURAÇÕES:</t>
  </si>
  <si>
    <t>12.1.6.1.1</t>
  </si>
  <si>
    <t xml:space="preserve">A) - INSTALAÇÃO: DE EMBUTIR
- BARRAMENTO PRINCIPAL, NEUTRO E TERRA: 40/63A
- ESPAÇO PARA 18 DISJUNTORES DE SAÍDA MONOPOLARES.
</t>
  </si>
  <si>
    <t>12.1.6.1.2</t>
  </si>
  <si>
    <t xml:space="preserve">B) - INSTALAÇÃO: DE EMBUTIR
- BARRAMENTO PRINCIPAL, NEUTRO E TERRA: 100A
- BARRAMENTOS SECUNDÁRIOS: 32A
- ESPAÇO PARA 24 DISJUNTORES DE SAÍDA MONOPOLARES.
</t>
  </si>
  <si>
    <t>12.1.6.1.3</t>
  </si>
  <si>
    <t xml:space="preserve">C) - INSTALAÇÃO: DE EMBUTIR
- BARRAMENTO PRINCIPAL, NEUTRO E TERRA: 100A
- BARRAMENTOS SECUNDÁRIOS: 32A
- ESPAÇO PARA 36 DISJUNTORES DE SAÍDA MONOPOLARES.
</t>
  </si>
  <si>
    <t>12.1.6.1.4</t>
  </si>
  <si>
    <t xml:space="preserve">D) - INSTALAÇÃO: DE SOBREPOR
- BARRAMENTO PRINCIPAL, NEUTRO E TERRA: 100A
- BARRAMENTOS SECUNDÁRIOS: 32A
- ESPAÇO PARA 24 DISJUNTORES DE SAÍDA MONOPOLARES.
</t>
  </si>
  <si>
    <t>12.1.6.1.5</t>
  </si>
  <si>
    <t xml:space="preserve">E) - INSTALAÇÃO: DE SOBREPOR
- BARRAMENTO PRINCIPAL, NEUTRO E TERRA: 100A
- BARRAMENTOS SECUNDÁRIOS: 32A
- ESPAÇO PARA 36 DISJUNTORES DE SAÍDA MONOPOLARES.
</t>
  </si>
  <si>
    <t>12.1.6.1.6</t>
  </si>
  <si>
    <t xml:space="preserve">F) - INSTALAÇÃO: DE SOBREPOR
- BARRAMENTO PRINCIPAL, NEUTRO E TERRA: 150A
- BARRAMENTOS SECUNDÁRIOS: 32A
- ESPAÇO PARA 42 DISJUNTORES DE SAÍDA MONOPOLARES.
</t>
  </si>
  <si>
    <t>12.1.6.1.7</t>
  </si>
  <si>
    <t>DISPOSITIVO DE PROTEÇÃO CONTRA SURTOS (DPS), CLASSE I/II, TENSÃO DE OPERAÇÃO CONTINUA MÁXIMA: 275V, INOM (8/20µS): 30KA, IMAX (8/20µS): 60KA, IIMP (10/350µS): 12,5KA.</t>
  </si>
  <si>
    <t>12.1.6.1.8</t>
  </si>
  <si>
    <t>DISPOSITIVO DE PROTEÇÃO CONTRA SURTOS (DPS), CLASSE II, TENSÃO DE OPERAÇÃO CONTINUA MÁXIMA: 275V, INOM (8/20µS): 10KA, IMAX (8/20µS): 30KA.</t>
  </si>
  <si>
    <t>12.1.6.1.9</t>
  </si>
  <si>
    <t>FUSÍVEL DIAZED RETARDADO 63A, COMPLETO (BASE, TAMPA, ANEL DE PROTEÇÃO, PARAFUSO DE AJUSTE, FUSÍVEL)</t>
  </si>
  <si>
    <t>12.1.6.1.10</t>
  </si>
  <si>
    <t>DISJUNTOR TERMOMAGNÉTICO, PADRÃO DIN/EUROPEU, CONFORME NORMA NBR 60898,  CORRENTE DE INTERRUPÇÃO SIMÉTRICA IGUAL OU MAIOR QUE 4,5KA EM 220V - CURVA C</t>
  </si>
  <si>
    <t>12.1.6.1.10.1</t>
  </si>
  <si>
    <t>A) 1X10A (MONOPOLAR)</t>
  </si>
  <si>
    <t>12.1.6.1.10.2</t>
  </si>
  <si>
    <t>B) 1X16A (MONOPOLAR)</t>
  </si>
  <si>
    <t>12.1.6.1.10.3</t>
  </si>
  <si>
    <t>C) 1X20A (MONOPOLAR)</t>
  </si>
  <si>
    <t>12.1.6.1.10.4</t>
  </si>
  <si>
    <t>D) 1X25A (MONOPOLAR)</t>
  </si>
  <si>
    <t>12.1.6.1.10.5</t>
  </si>
  <si>
    <t>E) 1X32A (MONOPOLAR)</t>
  </si>
  <si>
    <t>12.1.6.1.10.6</t>
  </si>
  <si>
    <t>F) 2X10A (BIPOLAR)</t>
  </si>
  <si>
    <t>12.1.6.1.10.7</t>
  </si>
  <si>
    <t>G) 2X16A (BIPOLAR)</t>
  </si>
  <si>
    <t>12.1.6.1.10.8</t>
  </si>
  <si>
    <t>H) 2X20A (BIPOLAR)</t>
  </si>
  <si>
    <t>12.1.6.1.10.9</t>
  </si>
  <si>
    <t>I) 2X25A (BIPOLAR)</t>
  </si>
  <si>
    <t>12.1.6.1.10.10</t>
  </si>
  <si>
    <t>J) 2X32A (BIPOLAR)</t>
  </si>
  <si>
    <t>12.1.6.1.10.11</t>
  </si>
  <si>
    <t>K) 2X40A (BIPOLAR)</t>
  </si>
  <si>
    <t>12.1.6.1.10.12</t>
  </si>
  <si>
    <t>L) 2X63A (BIPOLAR)</t>
  </si>
  <si>
    <t>12.1.6.1.10.13</t>
  </si>
  <si>
    <t>M) 3X10A (TRIPOLAR)</t>
  </si>
  <si>
    <t>12.1.6.1.10.14</t>
  </si>
  <si>
    <t>N) 3X16A (TRIPOLAR)</t>
  </si>
  <si>
    <t>12.1.6.1.10.15</t>
  </si>
  <si>
    <t>O) 3X20A (TRIPOLAR)</t>
  </si>
  <si>
    <t>12.1.6.1.10.16</t>
  </si>
  <si>
    <t>P) 3X25A (TRIPOLAR)</t>
  </si>
  <si>
    <t>12.1.6.1.10.17</t>
  </si>
  <si>
    <t>Q) 3X32A (TRIPOLAR)</t>
  </si>
  <si>
    <t>12.1.6.1.11</t>
  </si>
  <si>
    <t>DISJUNTOR TERMOMAGNÉTICO, PADRÃO DIN/EUROPEU, CONFORME NORMA NBR 60947-2, CORRENTE DE INTERRUPÇÃO SIMÉTRICA IGUAL OU MAIOR QUE 10KA EM 220V - CURVA C</t>
  </si>
  <si>
    <t>12.1.6.1.11.1</t>
  </si>
  <si>
    <t>A) 3X32A (TRIPOLAR)</t>
  </si>
  <si>
    <t>12.1.6.1.11.2</t>
  </si>
  <si>
    <t>B) 3X40A (TRIPOLAR)</t>
  </si>
  <si>
    <t>12.1.6.1.11.3</t>
  </si>
  <si>
    <t>C) 3X50A (TRIPOLAR)</t>
  </si>
  <si>
    <t>12.1.6.1.11.4</t>
  </si>
  <si>
    <t>D) 3X63A (TRIPOLAR)</t>
  </si>
  <si>
    <t>12.1.6.1.11.5</t>
  </si>
  <si>
    <t>E) 3X80A (TRIPOLAR)</t>
  </si>
  <si>
    <t>12.1.6.1.11.6</t>
  </si>
  <si>
    <t>F) 3X100A (TRIPOLAR)</t>
  </si>
  <si>
    <t>12.1.6.1.12</t>
  </si>
  <si>
    <t>DISJUNTOR TERMOMAGNÉTICO, NORMA NEMA, CORRENTE DE INTERRUPÇÃO SIMÉTRICA IGUAL OU MAIOR QUE 5 KA EM 127V SE MONOPOLAR E IGUAL OU MAIOR QUE 5KA EM 220V SE BIPOLAR OU TRIPOLAR</t>
  </si>
  <si>
    <t>12.1.6.1.12.1</t>
  </si>
  <si>
    <t>12.1.6.1.12.2</t>
  </si>
  <si>
    <t>B) 1X15A (MONOPOLAR)</t>
  </si>
  <si>
    <t>12.1.6.1.12.3</t>
  </si>
  <si>
    <t>12.1.6.1.12.4</t>
  </si>
  <si>
    <t>12.1.6.1.12.5</t>
  </si>
  <si>
    <t>E) 1X30A (MONOPOLAR)</t>
  </si>
  <si>
    <t>12.1.6.1.12.6</t>
  </si>
  <si>
    <t>12.1.6.1.12.7</t>
  </si>
  <si>
    <t>G) 2X15A (BIPOLAR)</t>
  </si>
  <si>
    <t>12.1.6.1.12.8</t>
  </si>
  <si>
    <t>12.1.6.1.12.9</t>
  </si>
  <si>
    <t>12.1.6.1.12.10</t>
  </si>
  <si>
    <t>J) 2X30A (BIPOLAR)</t>
  </si>
  <si>
    <t>12.1.6.1.12.11</t>
  </si>
  <si>
    <t>K) 3X10A (TRIPOLAR)</t>
  </si>
  <si>
    <t>12.1.6.1.12.12</t>
  </si>
  <si>
    <t>L) 3X15A (TRIPOLAR)</t>
  </si>
  <si>
    <t>12.1.6.1.12.13</t>
  </si>
  <si>
    <t>M) 3X20A (TRIPOLAR)</t>
  </si>
  <si>
    <t>12.1.6.1.12.14</t>
  </si>
  <si>
    <t>N) 3X25A (TRIPOLAR)</t>
  </si>
  <si>
    <t>12.1.6.1.12.15</t>
  </si>
  <si>
    <t>O) 3X30A (TRIPOLAR)</t>
  </si>
  <si>
    <t>12.1.6.1.12.16</t>
  </si>
  <si>
    <t>P) 3X35A (TRIPOLAR)</t>
  </si>
  <si>
    <t>12.1.6.1.12.17</t>
  </si>
  <si>
    <t>Q) 3X40A (TRIPOLAR)</t>
  </si>
  <si>
    <t>12.1.6.1.12.18</t>
  </si>
  <si>
    <t>R) 3X60A (TRIPOLAR)</t>
  </si>
  <si>
    <t>12.1.6.1.12.19</t>
  </si>
  <si>
    <t>S) 3X70A (TRIPOLAR)</t>
  </si>
  <si>
    <t>12.1.6.1.12.20</t>
  </si>
  <si>
    <t>T) 3X100A (TRIPOLAR)</t>
  </si>
  <si>
    <t>12.1.6.1.13</t>
  </si>
  <si>
    <t>DISJUNTOR TERMOMAGNÉTICO, NORMA NEMA, CORRENTE DE INTERRUPÇÃO SIMÉTRICA IGUAL OU MAIOR QUE 10 KA EM 220/380V.</t>
  </si>
  <si>
    <t>12.1.6.1.13.1</t>
  </si>
  <si>
    <t>A 3X120A (TRIPOLAR)</t>
  </si>
  <si>
    <t>12.1.6.1.13.2</t>
  </si>
  <si>
    <t>B) 3X150A (TRIPOLAR)</t>
  </si>
  <si>
    <t>12.1.6.1.13.3</t>
  </si>
  <si>
    <t>C) 3X175A (TRIPOLAR)</t>
  </si>
  <si>
    <t>12.1.6.1.13.4</t>
  </si>
  <si>
    <t>D) 3X200A (TRIPOLAR)</t>
  </si>
  <si>
    <t>12.1.6.1.14</t>
  </si>
  <si>
    <t>INTERRUPTOR DIFERENCIAL RESIDUAL (IDR), BIPOLAR, PADRÃO DIN/EUROPEU, TIPO AC, CORRENTE RESIDUAL 30MA, CONFORME NBR NM 61008, CORRENTE NOMINAL:</t>
  </si>
  <si>
    <t>12.1.6.1.14.1</t>
  </si>
  <si>
    <t>B) 2X25A (BIPOLAR)</t>
  </si>
  <si>
    <t>12.1.6.1.14.2</t>
  </si>
  <si>
    <t>B) 2X40A (BIPOLAR)</t>
  </si>
  <si>
    <t>12.1.6.1.14.3</t>
  </si>
  <si>
    <t>C) 4X63A (TETRAPOLAR)</t>
  </si>
  <si>
    <t>12.1.6.1.15</t>
  </si>
  <si>
    <t>PROGRAMADOR DE HORAS - 100 / 240CVCA - 48 BWT – 40HR – COEL</t>
  </si>
  <si>
    <t>SUB-TOTAL DO ITEM 12.1.6</t>
  </si>
  <si>
    <t>12.1.7</t>
  </si>
  <si>
    <t>LUMINÁRIAS E ACESSÓRIOS</t>
  </si>
  <si>
    <t>12.1.7.1</t>
  </si>
  <si>
    <t>LUMINARIA - TIPO: DE EMBUTIR;COM CORPO E ALETAS PLANAS EM CHAPA DE AÇO TRATADA COM ACABAMENTO EM PINTURA   ELETROSTÁTICA   EPÓXI-PÓ   NA  COR BRANCA.   REFLETOR   EM ALUMÍNIO ANODIZADO DE ALTO BRILHO. EQUIPADA COM PORTA-LÂMPADA ANTIVIBRATÓRIO EM POLICARBONATO, COM TRAVA DE SEGURANÇA E PROTEÇÃO CONTRA  AQUECIMENTO  NOS CONTATOS.  REF.:  MODELO  2750 DA ITAIM OU SIMILAR.
4 X 14W - LÂMPADA FLUORESCENTE TUBULAR</t>
  </si>
  <si>
    <t>12.1.7.2</t>
  </si>
  <si>
    <t>LUMINARIA - TIPO: DE EMBUTIR; ESTRUTURA: CHAPA DE ACO, QUADRADA; ACABAMENTO: COM PINTURA ELETROSTATICA BRANCA; MEDIDAS: ALTURA 82MM X LARGURA 617MM X COMPRIMENTO 617MM; VIDRO: SEM VIDRO, TIPO DE LAMPADA: 04 LAMPADAS  TUBULARES T8 LED 9/10 W; REF. LUMICENTER CAN03-E416 OU SIMILAR.</t>
  </si>
  <si>
    <t>12.1.7.3</t>
  </si>
  <si>
    <t>LUMINARIA - TIPO: EMBUTIR; ESTRUTURA: CHAPA DE ACO TRATADA; ACABAMENTO: PINTURA ELETROSTATICA A PO COR BRANCA;MEDIDAS: ALTURA 70MM X LARGURA 250MM X COMPRIMENTO 570MM; VIDRO: SEM VIDRO; TIPO LAMPADA: 02 LAMPADAS TUBULARES LED T8 9/10 W; REF. LUMICENTER CAN03-E216 OU SIMILAR.</t>
  </si>
  <si>
    <t>12.1.7.4</t>
  </si>
  <si>
    <t>LUMINARIA - TIPO: EMBUTIR; ESTRUTURA: CHAPA DE ACO; ACABAMENTO: PINTURA ELETROSTATICA BRANCA; MEDIDAS: 1243 X 215 X 52MM; VIDRO: COM ACRILICO; TIPO LAMPADA: 2 LAMPADAS TUBULARES  T8 LED 18/20 W; REF. LUMICENTER CAN03-E232 OU SIMILAR.</t>
  </si>
  <si>
    <t>12.1.7.5</t>
  </si>
  <si>
    <t>LUMINARIA - TIPO: EMBUTIR; ESTRUTURA: CHAPA DE ACO; ACABAMENTO: PINTURA ELETROSTATICA BRANCA; MEDIDAS: 1243MM X 260MM X 47MM (CXLXP), APROXIMADAMENTE; VIDRO: SEM VIDRO; TIPO LAMPADA: 2 LAMPADAS TUBULARES T5 18/20 W; REF. LUMICENTER FAN06-E228 OU SIMILAR.</t>
  </si>
  <si>
    <t>12.1.7.6</t>
  </si>
  <si>
    <t>LUMINARIA - TIPO: EMBUTIR; ESTRUTURA: CHAPA DE ACO; ACABAMENTO: PINTURA ELETROSTATICA BRANCA; MEDIDAS: 617MM X 260MM X 47MM (CXLXP), APROXIMADAMENTE; VIDRO: SEM VIDRO; TIPO LAMPADA: 2 LAMPADAS TUBULARES T5 9/10 W; REF. LUMICENTER FAN06-E214 OU SIMILAR.</t>
  </si>
  <si>
    <t>12.1.7.7</t>
  </si>
  <si>
    <t>LUMINARIA - TIPO: EMBUTIR;  PARA 1 LÂMPADA LED MR16 DE 4,8W COM BASE GU10. CORPO EM PLÁSTICO NA COR BRANCA/PRETA COM FACE RECUADA. REF.: SE-330.1032 DA SAVE ENERGY OU SIMILAR.</t>
  </si>
  <si>
    <t>12.1.7.8</t>
  </si>
  <si>
    <t>LUMINARIA - TIPO: EMBUTIR; 1 LÂMPADA LED MR16 DE 4.8W COM BASE GU10. CORPO EM PLÁSTICO NA COR PRETA COM FACE RECUADA. REF.: SE-330.1036 DA SAVE ENERGY OU SIMILAR.</t>
  </si>
  <si>
    <t>12.1.7.9</t>
  </si>
  <si>
    <t>LUMINARIA - TIPO: EMBUTIR; 1 LÂMPADA LED MR16 DE 7W COM BASE GU10. CORPO EM PLÁSTICO NA COR BRANCA COM FACE RECUADA. REF.: SE-330.1032 DA SAVE ENERGY OU SIMILAR.</t>
  </si>
  <si>
    <t>12.1.7.10</t>
  </si>
  <si>
    <t>LUMINARIA - TIPO: EMBUTIR; 1 LÂMPADA LED MR16 DE 7W COM BASE GU10. CORPO EM PLÁSTICO NA COR PRETA COM FACE RECUADA. REF.: SE-330.1036 DA SAVE ENERGY OU SIMILAR.</t>
  </si>
  <si>
    <t>12.1.7.11</t>
  </si>
  <si>
    <t>LUMINARIA - TIPO: SOBREPOR; ESTRUTURA: CHAPA DE ACO; ACABAMENTO: PINTURA ELETROSTATICA BRANCA; MEDIDAS: 1245 X 170 X 45MM; VIDRO: COM ACRILICO; TIPO LAMPADA: 2 LAMPADAS TUBULARES  T8 LED 18/20 W; REF. LUMEPETRO 152005 OU SIMILAR.</t>
  </si>
  <si>
    <t>12.1.7.12</t>
  </si>
  <si>
    <t>LUMINARIA - TIPO: SOBREPOR; ESTRUTURA: CHAPA DE ACO TRATADA; ACABAMENTO: PINTURA ELETROSTATICA A PO COR BRANCA;MEDIDAS: ALTURA 45MM X LARGURA 170MM X COMPRIMENTO 635MM; VIDRO: SEM VIDRO; TIPO LAMPADA: 02 LAMPADAS TUBULARES LED T8 9/10 W; REF. LUMEPETRO 152009 OU SIMILAR.</t>
  </si>
  <si>
    <t>12.1.7.13</t>
  </si>
  <si>
    <t>LUMINARIA - TIPO: SOBREPOR; ESTRUTURA: CHAPA DE ACO; ACABAMENTO: PINTURA ELETROSTATICA BRANCA; MEDIDAS: 1250MM X 150MM X 70MM (CXLXP), APROXIMADAMENTE; VIDRO: SEM VIDRO; TIPO LAMPADA: 2 LAMPADAS TUBULARES T5 18/20 W; REF. LUMEPETRO 139105 OU SIMILAR.</t>
  </si>
  <si>
    <t>12.1.7.14</t>
  </si>
  <si>
    <t>LUMINARIA - TIPO: SOBREPOR; ESTRUTURA: CHAPA DE ACO; ACABAMENTO: PINTURA ELETROSTATICA BRANCA; MEDIDAS: 590MM X 240MM X 70MM (CXLXP), APROXIMADAMENTE; VIDRO: SEM VIDRO; TIPO LAMPADA: 2 LAMPADAS TUBULARES T5 9/10 W; REF. LUMEPETRO 139109 OU SIMILAR.</t>
  </si>
  <si>
    <t>12.1.7.15</t>
  </si>
  <si>
    <t>LUMINÁRIA RETANGULAR TIPO PÉTALA, 40 W, BIVOLT, PARA POSTE COM DIÂMETRO INTERNO DE Ø60 MM.  VIDA ÚTIL 50.000H, DRIVER INCLUSO NO CORPO DA LUMINÁRIA.CORPO  CHAPA DE AÇO GALVANIZADA COM ACABAMENTO EM PINTURA ELETROSTÁTICA NA COR PRETA. REF. ITAIM DELTA  OU SIMILAR.</t>
  </si>
  <si>
    <t>12.1.7.16</t>
  </si>
  <si>
    <t>LUMINARIA - TIPO: PAINEL LED DE EMBUTIR; ULTRAFINO; ; ESTRUTURA: ALUMINIO; ACABAMENTO: PINTURA ELETROSTATICA COR BRANCA; MEDIDAS: 300 MM X 300 MM X 23 MM; VIDRO: ACRILICO; TIPO LAMPADA: LED 24 W; 4000 K; 2200 LM; IRC MAIOR QUE 80; TENSAO: BIVOLT; VIDA UTIL MEDIANA DE 30.000 HORAS, BORDAS BRANCAS.</t>
  </si>
  <si>
    <t>12.1.7.17</t>
  </si>
  <si>
    <t>LUMINARIA - TIPO: PAINEL LED DE EMBUTIR; ULTRAFINO; ESTRUTURA: ALUMINIO; ACABAMENTO: PINTURA ELETROSTATICA COR BRANCA; MEDIDAS: 300 MM X 300 MM X 23 MM; VIDRO: ACRILICO; TIPO LAMPADA: LED 24 W; 6500K; 2200 LM; IRC MAIOR QUE 80; TENSAO: BIVOLT</t>
  </si>
  <si>
    <t>12.1.7.18</t>
  </si>
  <si>
    <t>LUMINARIA - TIPO: PAINEL LED DE EMBUTIR, ULTRAFINO; ESTRUTURA: ALUMINIO; ACABAMENTO: PINTURA ELETROSTATICA COR BRANCA; MEDIDAS: 620 MM X 620 MM X 35 MM; VIDRO: ACRILICO; TIPO LAMPADA: LED 36 W; 4000 K; IRC MAIOR QUE 80; TENSAO: BIVOLT; VIDA UTIL MEDIANA DE 30.000 HORAS, BORDAS BRANCAS</t>
  </si>
  <si>
    <t>12.1.7.19</t>
  </si>
  <si>
    <t>ARANDELA COM 1 LÂMPADA DE LED, DE 12W. REF.: MODELO TATU DA ITAIM OU EQUIVALENTE.</t>
  </si>
  <si>
    <t>12.1.7.20</t>
  </si>
  <si>
    <t>REFLETOR HOLOFOTE LED BIVOLT</t>
  </si>
  <si>
    <t>12.1.7.20.1</t>
  </si>
  <si>
    <t>A) 10 W</t>
  </si>
  <si>
    <t>12.1.7.20.2</t>
  </si>
  <si>
    <t>B) 50 W</t>
  </si>
  <si>
    <t>12.1.7.20.3</t>
  </si>
  <si>
    <t>C) 100 W</t>
  </si>
  <si>
    <t>12.1.7.21</t>
  </si>
  <si>
    <t>LUMINÁRIA TIPO BALIZADOR EMBUTIDA NA PAREDE COM 1 LÂMPADA DE LED, TIPO BULBO, DE 9W. REF: PIROPO DA ITAIM OU EQUIVALENTE.</t>
  </si>
  <si>
    <t>12.1.7.22</t>
  </si>
  <si>
    <t>LÂMPADAS TUBULAR LED BIVOLT, BASE G13</t>
  </si>
  <si>
    <t>12.1.7.22.1</t>
  </si>
  <si>
    <t>A) 18/20W</t>
  </si>
  <si>
    <t>12.1.7.22.2</t>
  </si>
  <si>
    <t>B) 9/10W</t>
  </si>
  <si>
    <t>12.1.7.22.3</t>
  </si>
  <si>
    <t>LÂMPADA COMPACTA LED – 9W, BULBO A60</t>
  </si>
  <si>
    <t>12.1.7.23</t>
  </si>
  <si>
    <t>LÂMPADA LED MR16 DE 4.8W, BASE GU10, FLUXO LUMINOSO DE 360LM, TEMPERATURA DE COR DE 2700K, BIVOLT, 60HZ. REF. SE-130-1640 DA SAVE ENERGY OU SIMILAR.</t>
  </si>
  <si>
    <t>12.1.7.24</t>
  </si>
  <si>
    <t>LÂMPADA LED MR16 DE 7W, BASE GU10, FLUXO LUMINOSO DE 470LM, TEMPERATURA DE COR DE 2700K, BIVOLT, 60HZ. REF. SE-130-562 DA SAVE ENERGY OU SIMILAR</t>
  </si>
  <si>
    <t>12.1.7.25</t>
  </si>
  <si>
    <t>FITA DE LED, 12VCC, 5W/M, 400LM/M, LUZ FRIA 6500K, GRAU DE PROTEÇÃO IP20, ROLO COM 5M, IRC 70, VIDA ÚTIL 15.000H, GARANTIA DE 2 ANOS. REF.: MODELO STH7804/65 - 12VCC - IP20 DA STELLA OU SIMILAR.</t>
  </si>
  <si>
    <t>12.1.7.26</t>
  </si>
  <si>
    <t>FONTE PARA FITA LED, TENSÃO DE ENTRADA 100-240VCA 60HZ, TENSÃO DE SAÍDA 12VCC, 3,34 A, POTÊNCIA 25W, FATOR DE POTÊNCIA &gt;0,5, GRAU DE PROTEÇÃO IP20, GARANTIA DE 1 ANO. REF.: MODELO STH6891 - AC 100-240V DA STELLA OU SIMILAR.</t>
  </si>
  <si>
    <t>12.1.7.27</t>
  </si>
  <si>
    <t>RELÉ FOTOELÉTRICO ELETROMAGNÉTICO, CONTATO NF PARA ACIONAMENTO DA CARGA DURANTE A NOITE, COM PROTEÇÃO POR VARISTOR CONTRA SURTOS DE TENSÃO, GRAU DE PROTEÇÃO IP54, COM BASE E SUPORTE:</t>
  </si>
  <si>
    <t>12.1.7.27.1</t>
  </si>
  <si>
    <t>A) 127V, 60HZ, 1200VA</t>
  </si>
  <si>
    <t>12.1.7.27.2</t>
  </si>
  <si>
    <t>B) 220V, 60HZ, 1800VA</t>
  </si>
  <si>
    <t>12.1.7.28</t>
  </si>
  <si>
    <t>LUMINÁRIA DE EMERGÊNCIA 30 LEDS, AUTONOMIA DE 6 HORAS</t>
  </si>
  <si>
    <t>12.1.7.29</t>
  </si>
  <si>
    <t>LUMINÁRIA DE EMERGÊNCIA DE LED DE POTÊNCIA 10W, 24VCC. REF.: SLIM DA LUXPRIME OU EQUIVALENTE.</t>
  </si>
  <si>
    <t>12.1.7.30</t>
  </si>
  <si>
    <t>CENTRAL DE ILUMINAÇÃO DE EMERGÊNCIA DE 24VCC, 1000W, COM BANCO DE BATERIAS. REF.: UNITRON OU EQUIVALENTE.</t>
  </si>
  <si>
    <t>12.1.7.31</t>
  </si>
  <si>
    <t>KIT PENDENTE STE BR PARA LUMINÁRIAS FLAT REF.: STH6999</t>
  </si>
  <si>
    <t>SUB-TOTAL DO ITEM 12.1.7</t>
  </si>
  <si>
    <t>12.1.8</t>
  </si>
  <si>
    <t>ATERRAMENTO</t>
  </si>
  <si>
    <t>12.1.8.1</t>
  </si>
  <si>
    <t>CAIXA DE INSPEÇÃO PARA HASTE DE ATERRAMENTO. CORPO EM PVC COM DIÂMETRO DE 30CM E PROFUNDIDADE DE 60CM, COM TAMPA REFORÇADA EM FERRO FUNDIDO COM DIÂMETRO DE 30CM E ESCOTILHA QUADRADA ARTICULADA PARA INSPEÇÃO.</t>
  </si>
  <si>
    <t>12.1.8.2</t>
  </si>
  <si>
    <t>HASTE DE ATERRAMENTO DE AÇO COM REVESTIMENTO DE COBRE ELETROLÍTICO EM ALTA CAMADA (254 MICROS). COMPRIMENTO: 2,40M E DIÂMETRO DE 5/8”, CONFORME NBR 13571.</t>
  </si>
  <si>
    <t>12.1.8.3</t>
  </si>
  <si>
    <t>CONECTOR CABO-HASTE, EM LATÃO ESTANHADO, PARA HASTE DE 5/8”, PARA DOIS CABOS DE COBRE DE 16 A 70MM², COM GRAMPO U E PORCAS EM AÇO GALVANIZADO.</t>
  </si>
  <si>
    <t>12.1.8.4</t>
  </si>
  <si>
    <t>CABO DE COBRE NÚ,  7 FIOS, CONFORME NBR 6524, NAS SEGUINTES SEÇÕES:</t>
  </si>
  <si>
    <t>12.1.8.4.1</t>
  </si>
  <si>
    <t>A) #16,0MM²</t>
  </si>
  <si>
    <t>12.1.8.4.2</t>
  </si>
  <si>
    <t>B) #25,0MM²</t>
  </si>
  <si>
    <t>12.1.8.5</t>
  </si>
  <si>
    <t>CAIXA DE EQUALIZAÇÃO DE ATERRAMENTO, EM CHAPA DE AÇO, INSTALAÇÃO DE EMBUTIR OU DE SOBREPOR, USO INTERNO, COM BARRAMENTO DE COBRE, COM NOVE TERMINAIS SENDO UM PARA CABO DE 50MM² E OITO PARA CABOS DE 16MM², DIMENSÕES APROXIMADAS: 20X20X10CM.</t>
  </si>
  <si>
    <t>SUB-TOTAL DO ITEM 12.1.8</t>
  </si>
  <si>
    <t>12.1.9</t>
  </si>
  <si>
    <t>ACIONAMENTOS</t>
  </si>
  <si>
    <t>12.1.9.1</t>
  </si>
  <si>
    <t>FECHO ELETROMAGNÉTICO, PARA INSTALAÇÃO EMBUTIDA EM BATENTE DE PORTAS DE MADEIRA OU METAL, USO INTERNO, COM MEMÓRIA MECÂNICA (DESTRAVA NO PRIMEIRO IMPULSO E SÓ VOLTA A TRAVAR APÓS SER ABERTA E FECHADA NOVAMENTE), EM LIGA DE ALUMÍNIO, ADAPTÁVEL À PORTAS COM ABERTURA PARA ESQUERDA OU DIREITA E PARA DENTRO OU FORA, COM ESPELHO LONGO E TRINCO AJUSTÁVEL, ALIMENTAÇÃO ELÉTRICA: 12VCA. REF.: MODELO FEC-91-LA DA HDL OU SIMILAR.</t>
  </si>
  <si>
    <t>12.1.9.2</t>
  </si>
  <si>
    <t>FECHADURA ELÉTRICA PARA PORTA DE VIDRO DE UMA FOLHA COM ABERTURA PARA FORA, FIXAÇÃO EM RECORTE PADRÃO NO VIDRO, ABERTURA EXTERNA POR CHAVE E INTERNA POR MAÇANETA TIPO L, COM MEMÓRIA MECÂNICA (DESTRAVA NO PRIMEIRO IMPULSO E SÓ VOLTA A TRAVAR APÓS SER ABERTA E FECHADA  NOVAMENTE), CORPO EM AÇO INOX ESCOVADO, ALIMENTAÇÃO ELÉTRICA: 12VCA. REF.: MODELO PV-90-1R-AF-L DA HDL OU SIMILAR.</t>
  </si>
  <si>
    <t>12.1.9.3</t>
  </si>
  <si>
    <t>FECHADURA ELÉTRICA DE SOBREPOR PARA PORTÃO DE MADEIRA OU METAL COM ABERTURA PARA DENTRO, CORPO EM AÇO PINTADO NA COR PRETA, COM MEMÓRIA MECÂNICA (DESTRAVA NO PRIMEIRO IMPULSO E SÓ VOLTA A TRAVAR APÓS SER ABERTA E FECHADA NOVAMENTE), ABERTURA INTERNA E POR CHAVE, ALIMENTAÇÃO ELÉTRICA: 12VCA. REF.: MODELO C90  DA HDL OU SIMILAR.</t>
  </si>
  <si>
    <t>12.1.9.4</t>
  </si>
  <si>
    <t>FONTE 127/220-12VCA, 500MA.  REF.: MODELO TRA-400 DA HDL OU SIMILAR.</t>
  </si>
  <si>
    <t>12.1.9.5</t>
  </si>
  <si>
    <t>FECHADURA ELETROIMÃ 12VC, FONTE CHAVEADA 12V-1A, BOTOEIRA SIMPLES S/ FIO, RECEPTOR 433MHZ - 110 / 220V E CONTROLE REMOTO 433MHZ + ACESSÓRIOS</t>
  </si>
  <si>
    <t>12.1.9.6</t>
  </si>
  <si>
    <t>KIT PORTEIRO ELETRÔNICO (INTERFONE), INSTALAÇÃO DE SOBREPOR, COMPOSTO DE UNIDADE INTERNA E UNIDADE EXTERNA, COM ALARME ANTIVIOLAÇÃO DO PAINEL EXTERNO, ADEQUADO PARA ACIONAMENTO DE FECHADURA 12VCA, ALIMENTAÇÃO ELÉTRICA: 127/220VCA, UNIDADE EXTERNA COM TETO PARA PROTEÇÃO CONTRA INTEMPÉRIES. REF.: MODELO F8NT – AZ01 DA HDL OU SIMILAR.</t>
  </si>
  <si>
    <t>12.1.9.7</t>
  </si>
  <si>
    <t xml:space="preserve">SISTEMA DE ALARME VISUAL E SONORO PARA BANHEIRO ACESSÍVEL, EM CONFORMIDADE COM A NORMA NBR 9050, FUNCIONAMENTO POR RÁDIO FREQUENCIA, COMPOSTO DE:
- UMA CENTRAL DE ALARME, COM COMPARTIMENTO QUEBRA- VIDRO PARA ABRIGAR CHAVE DA PORTA DO BANHEIRO, ALIMENTADO EM 127/220VCA, COM BATERIA 12VCC DE BACKUP, COM LED DE MONITORAMENTO E SISTEMA DE TESTE PARA INSPEÇÃO PERIÓDICA.
- UM  COMANDO REMOTO, À PROVA D'ÁGUA, ALIMENTAÇÃO POR BATERIA 12VCC, COM SINALIZAÇÃO FOSFORESCENTE. REF.: MODELO AE-08 DA ARCO OU SIMILAR.
</t>
  </si>
  <si>
    <t>12.1.9.8</t>
  </si>
  <si>
    <t xml:space="preserve">CERCA ELÉTRICA COMPOSTA DE: 
- CENTRAL DE CERCA ELÉTRICA COM ATERRAMENTO ELETRÔNICO, ACOMPANHADA DE CONTROLE REMOTO E BATERIA 12V/ 7AH, CHOQUE PULSATIVO 8000V, CAPACIDADE PARA ELETRIFICAR CERCAS COM ATÉ 1.600 METROS LINEARES (BASEADO EM FIO DE AÇO GALVANIZADO DE 0,7MM DE DIÂMETRO). COM SUPERVISÃO DE CORTE DE FIO E ATERRAMENTO DA CERCA, COM 1 ENTRADA PARA SENSOR COM FIO NF, 1 SAÍDA PARA SIRENE, 1 SAÍDA PARA BATERIA, 1 SAÍDA NA OU NF PARA ALARME. ENERGIA MÁXIMA ARMAZENADA MENOR DE 5 JOULES. CHAVE LIGA/DESLIGA. ALIMENTAÇÃO 127/220V; 
- SIRENE 120DB, 12V; 
- HASTE COBREADA PARA ATERRAMENTO EXCLUSIVO COM DIÂMETRO DE 5/8” E COMPRIMENTO DE 2,4M; 
- FIO DE AÇO GALVANIZADO DE 0,7MM PARA CERCA ELÉTRICA; - HASTES DE ALUMÍNIO TIPO ESTRELA 75CM COM 4 ISOLADORES 15KV (ESPAÇAMENTO MÁXIMO DE 3M ENTRE HASTES); 
- HASTES DE ALUMÍNIO TIPO CANTONEIRA 75CM COM 8 ISOLADORES 15KV (ESPAÇAMENTO MÁXIMO DE 3M ENTRE HASTES); 
- MOLAS DE REPUXO; 
- PLACAS DE ADVERTÊNCIA EM ALUMÍNIO TAMANHO18X13CM COM OS DIZERES E GRAVURAS PADRONIZADOS IMPRESSOS: “PERIGO CERCA ELÉTRICA” (ESPAÇAMENTO MÁXIMO DE 5M ENTRE PLACAS); 
- CABO DE ALTA ISOLAÇÃO (15KV) PARA LIGAÇÃO DA CENTRAL À CERCA
</t>
  </si>
  <si>
    <t>12.1.9.9</t>
  </si>
  <si>
    <t>ACIONAMENTO MOTORIZADO PARA PORTÃO DE GARAGEM, COM DESTRAVAMENTO MANUAL EM CASO DE FALTA DE ENERGIA, PROTEÇÃO TÉRMICA DO MOTOR, 60 CICLOS/HORA, DESLIZANTE, PESO DO PORTÃO ATÉ 500KG, TAMANHO DA FOLHA ATÉ 3,5M,  POTÊNCIA DO MOTOR 1/2CV, ALIMENTAÇÃO ELÉTRICA 220V, BIFÁSICO, COM DOIS CONTROLES REMOTO</t>
  </si>
  <si>
    <t>12.1.9.10</t>
  </si>
  <si>
    <t>SINALEIRO DE GARAGEM VISUAL E SONORO, COM LEDS DE ALTO BRILHO, COM ALARME SONORO DE 80DB, ALIMENTAÇÃO ELÉTRICA EM 127/ 220V, COM PLACA DE AVISO COM OS DIZERES: “CUIDADO VEÍCULOS”</t>
  </si>
  <si>
    <t>12.1.9.11</t>
  </si>
  <si>
    <t>SENSOR DE PRESENÇA DE SOBREPOR DE TETO COM INTERRUPTOR AUTOMATICO, 3 FIOS, LENTE 360°, COM ARTUCULADOR, SEM FOTOCÉLULA. REF.:MODELO QA27 DA QUALITRONIX OU SIMILAR.</t>
  </si>
  <si>
    <t>12.1.9.12</t>
  </si>
  <si>
    <t>AUTOMATIZADOR DA PORTA AUTOMÁTICA. REF.: K-240S DA AUTOMEC OU EQUIVALENTE.</t>
  </si>
  <si>
    <t>12.1.9.13</t>
  </si>
  <si>
    <t>APARELHO SINALIZADOR DE OBSTÁCULOS AÉREO, SIMPLES, COM CÉLULA FOTOELÉTRICA, INCLUSIVE UMA (1) LÂMPADA LED, POTÊNCIA 9W, BULBO A60, E SUPORTE.</t>
  </si>
  <si>
    <t>12.1.9.14</t>
  </si>
  <si>
    <t>ACIONADOR MANUAL/BOTOEIRA ENDEREÇÁVEL. REF.: AME 520 - INTELBRÁS OU EQUIVALENTE</t>
  </si>
  <si>
    <t>12.1.9.15</t>
  </si>
  <si>
    <t>BOTOEIRA COMANDO MANUAL TIPO LIGA/DESLIGA</t>
  </si>
  <si>
    <t>12.1.9.16</t>
  </si>
  <si>
    <t>RENOVADOR DE AR PARA BANHEIRO, INCLUINDO TUBO FLEXÍVEL  -  TIPO  VENTOKIT</t>
  </si>
  <si>
    <t>SUB-TOTAL DO ITEM 12.1.9</t>
  </si>
  <si>
    <t>12.1.10</t>
  </si>
  <si>
    <t>ENTRADA DE ENERGIA</t>
  </si>
  <si>
    <t>12.1.10.1</t>
  </si>
  <si>
    <t>CAIXA DE PASSAGEM SUBTERRÂNEA, COM TAMPA E ARO EM FERRO FUNDIDO, COMPLETA, CONFORME NORMAS DA CONCESSIONÁRIA:</t>
  </si>
  <si>
    <t>12.1.10.1.1</t>
  </si>
  <si>
    <t>A) TIPO ZA, PASSEIO, DIMENSÕES INTERNAS (LXAXP): 28X28X40CM</t>
  </si>
  <si>
    <t>12.1.10.1.2</t>
  </si>
  <si>
    <t>B) TIPO ZB, PASSEIO, DIMENSÕES INTERNAS (LXAXP): 52X44X70CM</t>
  </si>
  <si>
    <t>12.1.10.1.3</t>
  </si>
  <si>
    <t>C) TIPO ZC, PASSEIO, DIMENSÕES INTERNAS (LXAXP): 77X67X90CM</t>
  </si>
  <si>
    <t>12.1.10.2</t>
  </si>
  <si>
    <t>CAIXA PARA MEDIDOR POLIFÁSICO, COM VISOR PARA VIA PÚBLICA:</t>
  </si>
  <si>
    <t>12.1.10.2.1</t>
  </si>
  <si>
    <t>A) DIMENSÕES 46 X 35 X 21CM, CONFORME PADRÕES CEMIG TIPO CM-14, MEDIÇÃO DIRETA, ATÉ 47KVA.</t>
  </si>
  <si>
    <t>12.1.10.2.2</t>
  </si>
  <si>
    <t>B) DIMENSÕES 55 X 60 X 25CM, CONFORME PADRÕES CEMIG TIPO CM-3, MEDIÇÃO DIRETA, ATÉ 75KVA.</t>
  </si>
  <si>
    <t>12.1.10.2.3</t>
  </si>
  <si>
    <t>POSTE RETO FLANGEADO EM AÇO GALVANIZADO, COM ÍNDICE DE PROTEÇÃO IP65, ALTURA DE 3 METROS, COM BASE 20X20CM, FORNECIDO COM 4 CHUMBADORES DE DN 16MM, 300X100MM</t>
  </si>
  <si>
    <t>12.1.10.2.4</t>
  </si>
  <si>
    <t>BASE DE CONCRETO PARA FIXAÇÃO DO POSTE, DIMENSÕES 50X50X50CM.</t>
  </si>
  <si>
    <t>12.1.10.2.5</t>
  </si>
  <si>
    <t>ARAME GALVANIZADO 16 BWG, 1,65MM (0,0166 KG/M)</t>
  </si>
  <si>
    <t>10.1.10.3</t>
  </si>
  <si>
    <t>PADRÃO DE ENTRADA DE ENERGIA, COM ENTRADA AÉREA E SAÍDA SUBTERRÂNEA, INCLUSIVE POSTE, CAIXA PARA MEDIDOR, DISJUNTOR, BARRAMENTO, ATERRAMENTO E ACESSÓRIOS, CONFORME NORMAS DA CONCESSIONÁRIA. NAS SEGUINTES DEMANDAS:</t>
  </si>
  <si>
    <t>10.1.10.3.1</t>
  </si>
  <si>
    <t>A) DEMANDA DE ATÉ 15KVA</t>
  </si>
  <si>
    <t>10.1.10.3.2</t>
  </si>
  <si>
    <t>B) DEMANDA DE ATÉ 15,1KVA ATÉ 23KVA</t>
  </si>
  <si>
    <t>10.1.10.3.3</t>
  </si>
  <si>
    <t>C) DEMANDA DE ATÉ 23,1KVA ATÉ 27KVA</t>
  </si>
  <si>
    <t>10.1.10.3.4</t>
  </si>
  <si>
    <t>D) DEMANDA DE ATÉ 27,1KVA ATÉ 38KVA</t>
  </si>
  <si>
    <t>10.1.10.3.5</t>
  </si>
  <si>
    <t>E) DEMANDA DE ATÉ 38,1KVA ATÉ 47KVA</t>
  </si>
  <si>
    <t>10.1.10.3.6</t>
  </si>
  <si>
    <t>F) DEMANDA DE ATÉ 47,1KVA ATÉ 57KVA</t>
  </si>
  <si>
    <t>10.1.10.3.7</t>
  </si>
  <si>
    <t>G) DEMANDA DE ATÉ 57,1KVA ATÉ 66KVA</t>
  </si>
  <si>
    <t>10.1.10.3.8</t>
  </si>
  <si>
    <t>H) DEMANDA DE ATÉ 66,1KVA ATÉ 75KVA</t>
  </si>
  <si>
    <t>SUB-TOTAL DO ITEM 12.1.10</t>
  </si>
  <si>
    <t>SUB-TOTAL DO ITEM 12.1</t>
  </si>
  <si>
    <t>12.2</t>
  </si>
  <si>
    <t>INSTALAÇÕES DE TELECOMUNICAÇÕES</t>
  </si>
  <si>
    <t>12.2.1</t>
  </si>
  <si>
    <t>CABOS</t>
  </si>
  <si>
    <t>12.2.1.1</t>
  </si>
  <si>
    <t>CABO LÓGICO UTP, CATEGORIA 5E, COM 4 PARES TRANÇADOS DE CONDUTORES DE COBRE COM SEÇÃO DE 24AWG,  NÃO BLINDADO, REVESTIMENTO EXTERNO NA COR AZUL, CLASSE LSZH OU CM, COM IDENTIFICAÇÃO NO CABO EM INTERVALOS REGULARES DA MARCA DO FABRICANTE, SEÇÃO NOMINAL E CATEGORIA. REF: FURUKAWA OU SIMILAR</t>
  </si>
  <si>
    <t>12.2.1.2</t>
  </si>
  <si>
    <t>CABO LÓGICO UTP, CATEGORIA 6, COM 4 PARES TRANÇADOS DE CONDUTORES DE COBRE COM SEÇÃO DE 23AWG,  NÃO BLINDADO, REVESTIMENTO EXTERNO NA COR VERMELHA, NÃO PROPAGANTE À CHAMA  (LSZH) - CLASSE CM, COM IDENTIFICAÇÃO NO CABO EM INTERVALOS REGULARES DA MARCA DO FABRICANTE, SEÇÃO NOMINAL E CATEGORIA. REF: FURUKAWA OU SIMILAR.</t>
  </si>
  <si>
    <t>12.2.1.3</t>
  </si>
  <si>
    <t>CABO TELEFÔNICO PARA REDE INTERNA, COM CONDUTORES DE COBRE ELETROLÍTICO ESTANHADO, ISOLAÇÃO EM PVC, COBERTURA EM PVC NA COR CINZA, NÚCLEO SECO, COM DOIS PARES DE DIÂMETRO 0,5MM, DESIGNAÇÃO: CCI-50-02.</t>
  </si>
  <si>
    <t>12.2.1.4</t>
  </si>
  <si>
    <t>CABO TELEFÔNICO PARA REDE INTERNA, COM CONDUTORES DE COBRE ELETROLÍTICO ESTANHADO, ISOLAÇÃO EM PVC, BLINDAGEM COM FITA DE POLIÉSTER ALUMINIZADA E FIO DRENO, COBERTURA EM PVC NA COR CINZA, NÚCLEO SECO, DIÂMETRO DOS CONDUTORES: 0,5MM, DESIGNAÇÃO: CI-50 - NÚMERO DE PARES:</t>
  </si>
  <si>
    <t>12.2.1.4.1</t>
  </si>
  <si>
    <t>A) 10 PARES</t>
  </si>
  <si>
    <t>12.2.1.4.2</t>
  </si>
  <si>
    <t>B) 20 PARES</t>
  </si>
  <si>
    <t>12.2.1.4.3</t>
  </si>
  <si>
    <t>C) 30 PARES</t>
  </si>
  <si>
    <t>12.2.1.4.4</t>
  </si>
  <si>
    <t>D) 50 PARES</t>
  </si>
  <si>
    <t>12.2.1.5</t>
  </si>
  <si>
    <t>PATCH CORD UTP CAT5E, 4 PARES, COM BOTA DE PROTEÇÃO, TIA-568A. COMPRIMENTO E COR:</t>
  </si>
  <si>
    <t>12.2.1.5.1</t>
  </si>
  <si>
    <t>A) 2,5 METROS – AZUL</t>
  </si>
  <si>
    <t>12.2.1.5.2</t>
  </si>
  <si>
    <t>B) 5,0 METROS – AZUL</t>
  </si>
  <si>
    <t>12.2.1.5.3</t>
  </si>
  <si>
    <t>C) 1,5 METROS – VERDE</t>
  </si>
  <si>
    <t>12.2.1.5.4</t>
  </si>
  <si>
    <t>D) 1,5 METROS – VERMELHO</t>
  </si>
  <si>
    <t>12.2.1.6</t>
  </si>
  <si>
    <t>PATCH CORD UTP CAT6, 4 PARES, COM BOTA DE PROTEÇÃO, TIA-568A. COMPRIMENTO E COR:</t>
  </si>
  <si>
    <t>612.2.1.6.1</t>
  </si>
  <si>
    <t>A) 3,0 METROS – CINZA</t>
  </si>
  <si>
    <t>612.2.1.6.2</t>
  </si>
  <si>
    <t>B) 1,5 METROS – AZUL</t>
  </si>
  <si>
    <t>12.2.1.7</t>
  </si>
  <si>
    <t xml:space="preserve">CABO HDMI – 10 METROS </t>
  </si>
  <si>
    <t>12.2.1.8</t>
  </si>
  <si>
    <t>CABO HDMI 25 METROS, COM CONECTORES HDMI MACHO NAS DUAS EXTREMIDADES.</t>
  </si>
  <si>
    <t>12.2.1.9</t>
  </si>
  <si>
    <t>CABO DE PAR TRANÇADO F/UTP BLINDADO, 4 PARES, CATEGORIA 5E. REF.: FURUKAWA OU EQUIVALENTE</t>
  </si>
  <si>
    <t>SUB-TOTAL DO ITEM 12.2.1</t>
  </si>
  <si>
    <t>12.2.2</t>
  </si>
  <si>
    <t>TOMADAS E ACESSÓRIOS</t>
  </si>
  <si>
    <t>12.2.2.1</t>
  </si>
  <si>
    <t>MÓDULO TOMADA/CONECTOR FÊMEA, RJ-45, CATEGORIA 5E, SEM BLINDAGEM, PARA CABOS UTP 4 PARES DE 22 A 26AWG, PADRÃO DE MONTAGEM T568A OU B, CONEXÃO TRASEIRA PADRÃO 110 IDC, CORPO EM TERMOPLÁSTICO DE ALTO IMPACTO NÃO PROPAGANTE À CHAMA, COM CAPA TRASEIRA E TAMPA DE PROTEÇÃO FRONTAL ARTICULADA, COR BRANCA.</t>
  </si>
  <si>
    <t>12.2.2.2</t>
  </si>
  <si>
    <t>MÓDULO TOMADA/CONECTOR FÊMEA, RJ-45, CATEGORIA 6, SEM BLINDAGEM, PARA CABOS UTP 4 PARES DE 22 A 26AWG, PADRÃO DE MONTAGEM T568A OU B, CONEXÃO TRASEIRA PADRÃO 110 IDC, CORPO EM TERMOPLÁSTICO DE ALTO IMPACTO NÃO PROPAGANTE À CHAMA, COM CAPA TRASEIRA E TAMPA DE PROTEÇÃO FRONTAL ARTICULADA, COR BRANCA.</t>
  </si>
  <si>
    <t>12.2.2.3</t>
  </si>
  <si>
    <t>PLUG/CONECTOR MACHO, RJ-45, CATEGORIA 5E, SEM BLINDAGEM, PARA CABOS UTP 4 PARES DE 22 A 26AWG, PADRÃO DE MONTAGEM T568A OU B.</t>
  </si>
  <si>
    <t>12.2.2.4</t>
  </si>
  <si>
    <t>PLUG/CONECTOR MACHO, RJ-45, CATEGORIA 6, SEM BLINDAGEM, PARA CABOS UTP 4 PARES DE 22 A 26AWG, PADRÃO DE MONTAGEM T568A OU B.</t>
  </si>
  <si>
    <t>12.2.2.5</t>
  </si>
  <si>
    <t>ADAPTADOR PARA TOMADA RJ45, CATEGORIA 5E E/OU 6, EM POSTO/MÓDULO PADRÃO PIAL PLUS, EM PVC, COR BRANCA.</t>
  </si>
  <si>
    <t>12.2.2.6</t>
  </si>
  <si>
    <t>PLACA, SUPORTE, PARAFUSOS E ACESSÓRIOS PARA INSTALAÇÃO DE UMA TOMADA RJ45, CATEGORIA 5E E/OU 6, EM CONDULETE:</t>
  </si>
  <si>
    <t>12.2.2.6.1</t>
  </si>
  <si>
    <t>A) 3/4” TRAMONTINA REF.: 56117/015</t>
  </si>
  <si>
    <t>12.2.2.6.2</t>
  </si>
  <si>
    <t>B) 1” TRAMONTINA REF.: 56117/017</t>
  </si>
  <si>
    <t>12.2.2.7</t>
  </si>
  <si>
    <t>PLACA, SUPORTE, PARAFUSOS E ACESSÓRIOS PARA INSTALAÇÃO DE DUAS TOMADAS RJ45, CATEGORIA 5E E/OU 6, EM CONDULETE:</t>
  </si>
  <si>
    <t>12.2.2.7.1</t>
  </si>
  <si>
    <t>A) 3/4” TRAMONTINA REF.: 56115/016</t>
  </si>
  <si>
    <t>12.2.2.7.2</t>
  </si>
  <si>
    <t>B) 1” TRAMONTINA REF.: 56115/018</t>
  </si>
  <si>
    <t>12.2.2.8</t>
  </si>
  <si>
    <t>CAIXA DE SOBREPOR LIZFLEX X MULTIUSO 4 SAÍDAS, NA COR BRANCA. REF.: 57304/050 TRAMONTINA</t>
  </si>
  <si>
    <t>12.2.2.9</t>
  </si>
  <si>
    <t>CERTIFICAÇÃO DE CABEAMENTO ESTRUTURADO, CATEGORIA 5E, DE PONTO A PONTO, CONFORME NORMA ANSI/TIA/EIA 568 (SEQUENCIA DE MONTAGEM, COMPRIMENTO, NEXT, ATENUAÇÃO, PERDA DE RETORNO, ATRASO DE PROPAGAÇÃO, ETC.)</t>
  </si>
  <si>
    <t>12.2.2.10</t>
  </si>
  <si>
    <t>CERTIFICAÇÃO DE CABEAMENTO ESTRUTURADO, CATEGORIA 6, DE PONTO A PONTO, CONFORME NORMA ANSI/TIA/EIA 568 (SEQUENCIA DE MONTAGEM, COMPRIMENTO, NEXT, ATENUAÇÃO, PERDA DE RETORNO, ATRASO DE PROPAGAÇÃO, ETC.)</t>
  </si>
  <si>
    <t>SUB-TOTAL DO ITEM 12.2.2</t>
  </si>
  <si>
    <t>12.2.3</t>
  </si>
  <si>
    <t>RACK  E ACESSÓRIOS</t>
  </si>
  <si>
    <t>12.2.3.1</t>
  </si>
  <si>
    <t>RACK METÁLICO FECHADO DE PISO. PADRÃO 19”. PORTA DE VIDRO TEMPERADO COM FECHADURA, ESTRUTURA EM CHAPA DE AÇO 1,5MM. FUNDO, TETO E LATERAIS EM CHAPA METÁLICA REMOVÍVEIS. ABERTURAS DESTACÁVEIS NO TETO E NA BASE PARA PASSAGEM DE CABOS. PÉS NIVELADORES. PINTURA ELETROSTÁTICA EPÓXI-PÓ  NA COR PRETA, BEGE OU CINZA. PROFUNDIDADE: 570MM. CAPACIDADE:</t>
  </si>
  <si>
    <t>12.2.3.1.1</t>
  </si>
  <si>
    <t>A) 16U</t>
  </si>
  <si>
    <t>12.2.3.1.2</t>
  </si>
  <si>
    <t>B) 20U</t>
  </si>
  <si>
    <t>12.2.3.1.3</t>
  </si>
  <si>
    <t>C) 24U</t>
  </si>
  <si>
    <t>12.2.3.1.4</t>
  </si>
  <si>
    <t>D) 32U</t>
  </si>
  <si>
    <t>12.2.3.1.5</t>
  </si>
  <si>
    <t>E) 44U</t>
  </si>
  <si>
    <t>12.2.3.2</t>
  </si>
  <si>
    <t>RACK DE COLUNA ABERTO 36U COM GUIA LATERAL</t>
  </si>
  <si>
    <t>12.2.3.3</t>
  </si>
  <si>
    <t>GABINETE METÁLICO FECHADO (BRACKET), PARA FIXAÇÃO EM PAREDE. PADRÃO 19”. PORTA DE ACRÍLICO TRANSPARENTE COM FECHADURA, ESTRUTURA EM CHAPA DE AÇO 0,75MM. FUNDO, TETO E LATERAIS EM CHAPA METÁLICA. LATERAIS REMOVÍVEIS. ABERTURAS NO TETO E NA BASE PARA PASSAGEM DE CABOS. PINTURA ELETROSTÁTICA EPÓXI-PÓ  NA COR PRETA, BEGE OU CINZA. PROFUNDIDADE: 570MM. CAPACIDADE: 12U</t>
  </si>
  <si>
    <t>12.2.3.4</t>
  </si>
  <si>
    <t>ORGANIZADOR DE CABOS FECHADO DE 1U PARA RACK 19", PROFUNDIDADE 50MM.</t>
  </si>
  <si>
    <t>12.2.3.5</t>
  </si>
  <si>
    <t>BANDEJA FIXA PARA RACK FECHADO, PADRÃO 19”, COM QUATRO PONTOS DE FIXAÇÃO. PROFUNDIDADE:</t>
  </si>
  <si>
    <t>12.2.3.5.1</t>
  </si>
  <si>
    <t>A) 400MM</t>
  </si>
  <si>
    <t>12.2.3.5.2</t>
  </si>
  <si>
    <t>B) 500MM</t>
  </si>
  <si>
    <t>12.2.3.6</t>
  </si>
  <si>
    <t>BANDEJA FIXA PARA RACK FECHADO, PADRÃO 19'', COM FIXAÇÃO APENAS NA PARTE FRONTAL</t>
  </si>
  <si>
    <t>12.2.3.7</t>
  </si>
  <si>
    <t>RÉGUA/CALHA COM 8 TOMADAS (2P+T), COM FUSÍVEL DE PROTEÇÃO, PARA FIXAÇÃO NO RACK DE 19" (1U), CONFORME NBR-14136</t>
  </si>
  <si>
    <t>12.2.3.8</t>
  </si>
  <si>
    <t>SISTEMA DE VENTILAÇÃO PARA RACK OU BRACKET PADRÃO 19”, COMPOSTO DE VENTILADORES, CHAVE LIGA/DESLIGA, FUSÍVEL DE PROTEÇÃO E CHAVE COMUTADORA 127/220V, COM:</t>
  </si>
  <si>
    <t>12.2.3.9</t>
  </si>
  <si>
    <t>A) DOIS VENTILADORES</t>
  </si>
  <si>
    <t>12.2.3.10</t>
  </si>
  <si>
    <t>B) QUATRO VENTILADORES</t>
  </si>
  <si>
    <t>12.2.3.11</t>
  </si>
  <si>
    <t>KIT DE FIXAÇÃO COM: PORCA GAIOLA M5, PARAFUSO PHILIPS M5X12 E ARRUELA PACOTE COM 10 UNIDADES</t>
  </si>
  <si>
    <t>12.2.3.12</t>
  </si>
  <si>
    <t>PATCH PANEL, CATEGORIA 5E, COM 24 PORTAS. PADRÃO 19”. ALTURA 1U. ESTRUTURA EM AÇO NA COR PRETA. CONECTORES FRONTAL PADRÃO RJ45 E TRASEIRO 110IDC PARA CONDUTORES DE 22 A 26AWG,  FORNECIDO COM PARAFUSOS E ARRUELAS PARA FIXAÇÃO, COM GUIA TRASEIRO PARA ORGANIZAÇÃO DOS CABOS.</t>
  </si>
  <si>
    <t>12.2.3.13</t>
  </si>
  <si>
    <t>PATCH PANEL, CATEGORIA 6, COM 24 PORTAS. PADRÃO 19”.ALTURA 1U. ESTRUTURA EM AÇO NA COR PRETA. CONECTORES FRONTAL PADRÃO RJ45 E TRASEIRO 110IDC PARA CONDUTORES DE 22 A 26AWG,  FORNECIDO COM PARAFUSOS E ARRUELAS PARA FIXAÇÃO, COM GUIA TRASEIRO PARA ORGANIZAÇÃO DOS CABOS.</t>
  </si>
  <si>
    <t>12.2.3.14</t>
  </si>
  <si>
    <t>VOICE PANEL, CATEGORIA 3, COM 30 PORTAS. PADRÃO 19”. ALTURA 1U. ESTRUTURA EM AÇO NA COR PRETA. CONECTORES FRONTAL PADRÃO RJ45 COMPATIVEL COM RJ11 E TRASEIRO 110IDC PARA CONDUTORES DE 22 A 26 AWG</t>
  </si>
  <si>
    <t>12.2.3.15</t>
  </si>
  <si>
    <t>VOICE PANEL, CATEGORIA 3, COM 50 PORTAS. PADRÃO 19”. ALTURA 1U. REF.: FURUKAWA OU EQUIVALENTE</t>
  </si>
  <si>
    <t>12.2.3.16</t>
  </si>
  <si>
    <t>TAMPA CEGA DE 1U PARA RACK 19"</t>
  </si>
  <si>
    <t>SUB-TOTAL DO ITEM 12.2.3</t>
  </si>
  <si>
    <t>12.2.4</t>
  </si>
  <si>
    <t>CAIXAS TELEFÔNICAS E ACESSÓRIOS</t>
  </si>
  <si>
    <t>12.2.4.1</t>
  </si>
  <si>
    <t>CAIXA TELEFÔNICA PADRÃO TELEBRAS, EM CHAPA METÁLICA, COM FUNDO DE MADEIRA DE 2CM, PORTA COM DOBRADIÇA E FECHADURA. INSTALAÇÃO DE SOBREPOR. DIMENSÕES:</t>
  </si>
  <si>
    <t>12.2.4.1.1</t>
  </si>
  <si>
    <t>A) 20X20X12CM (Nº 2)</t>
  </si>
  <si>
    <t>12.2.4.1.2</t>
  </si>
  <si>
    <t>B) 40X40X12CM (Nº 3)</t>
  </si>
  <si>
    <t>12.2.4.1.3</t>
  </si>
  <si>
    <t>C) 40X40X15CM (Nº 3)</t>
  </si>
  <si>
    <t>12.2.4.1.4</t>
  </si>
  <si>
    <t>D) 60X60X12CM (Nº 4)</t>
  </si>
  <si>
    <t>12.2.4.1.5</t>
  </si>
  <si>
    <t>E) 80X80X12CM (Nº 5)</t>
  </si>
  <si>
    <t>12.2.4.2</t>
  </si>
  <si>
    <t>CAIXA TELEFÔNICA PADRÃO TELEBRAS, EM CHAPA METÁLICA, COM FUNDO DE MADEIRA DE 2CM, PORTA COM DOBRADIÇA E FECHADURA. INSTALAÇÃO DE EMBUTIR. DIMENSÕES:</t>
  </si>
  <si>
    <t>12.2.4.2.1</t>
  </si>
  <si>
    <t>12.2.4.2.2</t>
  </si>
  <si>
    <t>12.2.4.2.3</t>
  </si>
  <si>
    <t>C) 60X60X12CM (Nº 4)</t>
  </si>
  <si>
    <t>12.2.4.2.4</t>
  </si>
  <si>
    <t>D) 80X80X12CM (Nº 5)</t>
  </si>
  <si>
    <t>SUB-TOTAL DO ITEM 12.2.4</t>
  </si>
  <si>
    <t>SUB-TOTAL DO ITEM 12.2</t>
  </si>
  <si>
    <t>12.3</t>
  </si>
  <si>
    <t>RELOCAÇÕES, DESMONTAGENS E REVISÕES DE INSTALAÇÕES</t>
  </si>
  <si>
    <t>12.3.1</t>
  </si>
  <si>
    <t>RELOCAÇÃO DE LUMINÁRIA EMBUTIDA EM FORRO COM APROVEITAMENTO DE MATERIAL (INCLUI MARCAÇÃO, CORTE DO FORRO NA NOVA LOCAÇÃO E MÃO DE OBRA ELÉTRICA).</t>
  </si>
  <si>
    <t>PT</t>
  </si>
  <si>
    <t>12.3.2</t>
  </si>
  <si>
    <t>RELOCAÇÃO DE LUMINÁRIA DE SOBREPOR COM APROVEITAMENTO DE MATERIAL (MÃO DE OBRA ELÉTRICA).</t>
  </si>
  <si>
    <t>12.3.3</t>
  </si>
  <si>
    <t>RELOCAÇÃO DE INTERRUPTOR COM INSTALAÇÃO APARENTE COM APROVEITAMENTO DE MATERIAL (MÃO DE OBRA ELÉTRICA).</t>
  </si>
  <si>
    <t>12.3.4</t>
  </si>
  <si>
    <t>RELOCAÇÃO DE TOMADA ELÉTRICA COM INSTALAÇÃO APARENTE COM APROVEITAMENTO DE MATERIAL (MÃO DE OBRA ELÉTRICA).</t>
  </si>
  <si>
    <t>12.3.5</t>
  </si>
  <si>
    <t>RELOCAÇÃO DE PONTO TELEFÔNICO COM INSTALAÇÃO APARENTE COM APROVEITAMENTO DE MATERIAL (MÃO DE OBRA ELÉTRICA).</t>
  </si>
  <si>
    <t>12.3.6</t>
  </si>
  <si>
    <t>RELOCAÇÃO DE PONTO DE LÓGICA COM INSTALAÇÃO APARENTE COM APROVEITAMENTO DE MATERIAL (MÃO DE OBRA ELÉTRICA).</t>
  </si>
  <si>
    <t>12.3.7</t>
  </si>
  <si>
    <t>DESMONTAGEM E ARMAZENAMENTO ADEQUADO DE INFRAESTRUTURA EXISTENTE (ELETRODUTO, CANALETA E ACESSÓRIOS) E O RESPECTIVO CABEAMENTO (CABOS ELÉTRICOS, DE TELEFONIA OU DE LÓGICA)</t>
  </si>
  <si>
    <t>12.3.8</t>
  </si>
  <si>
    <t>DESMONTAGEM E ARMAZENAMENTO ADEQUADO DE PONTO ELÉTRICO (INTERRUPTOR, TOMADA ELÉTRICA, TOMADA DE TELECOMUNICAÇÕES, LUMINÁRIA, PROJETOR, ETC.)</t>
  </si>
  <si>
    <t>12.3.9</t>
  </si>
  <si>
    <t>ADAPTAÇÃO DE QUADRO DE ENERGIA EXISTENTE PARA SER CAIXA DE PASSAGEM, INCLUINDO: IDENTIFICAÇÃO DOS CIRCUITOS EXISTENTES, EMENDA DOS CABOS EXISTENTES COM OS NOVOS, DESMONTAGEM DE DISJUNTORES, BARRAMENTOS E OUTROS ITENS QUE SERÃO RETIRADOS.</t>
  </si>
  <si>
    <t>12.3.10</t>
  </si>
  <si>
    <t>DESMONTAGEM E ARMAZENAMENTO ADEQUADO DE QUADRO DE ENERGIA ELÉTRICA</t>
  </si>
  <si>
    <t>12.3.11</t>
  </si>
  <si>
    <t>MÃO DE OBRA PARA EQUILÍBRIO E BALANCEAMENTO DA DISTRIBUIÇÃO DE CARGAS ELÉTRICAS ENTRE FASES DE QUADRO DE DISTRIBUIÇÃO, INCLUI: MEDIÇÃO DA CORRENTE E TENSÃO EM TODOS OS CIRCUITOS, AVALIAÇÃO E DEFINIÇÃO DAS PROVIDÊNCIAS NECESSÁRIAS, INSTALAÇÃO DE NOVOS DISJUNTORES, REMANEJAMENTO DE CIRCUITOS, IDENTIFICAÇÃO DAS ALTERAÇÕES E ELABORAÇÃO DE NOVO DIAGRAMA DO QUADRO (MÃO DE OBRA ELÉTRICA).</t>
  </si>
  <si>
    <t>12.3.12</t>
  </si>
  <si>
    <t>ADAPTAÇÃO DE CAIXA DE DISTRIBUIÇÃO DE TELEFONIA PARA SER CAIXA DE PASSAGEM, INCLUINDO: IDENTIFICAÇÃO DOS CABOS EXISTENTES, EMENDA DOS CABOS EXISTENTES COM OS NOVOS, DESMONTAGEM BLOCOS TERMINAIS E OUTROS ITENS QUE SERÃO RETIRADOS.</t>
  </si>
  <si>
    <t>12.3.13</t>
  </si>
  <si>
    <t>REMOÇÃO DE PADRÃO DE ENERGIA ELÉTRICA</t>
  </si>
  <si>
    <t>12.3.14</t>
  </si>
  <si>
    <t>DESMONTAGEM DE LUMINÁRIA: RETIRAR DUAS BASES 2/4 PINOS: LÂMPADAS FLUORESCENTES COMPACTAS INTEGRADA 20W – 127/220V - BASE E27.</t>
  </si>
  <si>
    <t>12.3.15</t>
  </si>
  <si>
    <t>REINSTALAÇÃO DE LUMINÁRIA: FORNECER E ADAPTAR DUAS BASES E27; FORNECER E INSTALAR DUAS LÂMPADAS FLUORESCENTES COMPACTAS INTEGRADA 20W – 127/220V - BASE E27.</t>
  </si>
  <si>
    <t>12.3.16</t>
  </si>
  <si>
    <t>REVISÃO DE ILUMINAÇÃO: VERIFICAR O FUNCIONAMENTO DOS PONTOS DE ILUMINAÇÃO INTERNA E EXTERNA DE TODA A EDIFICAÇÃO, IDENTIFICAR PONTOS COM DEFEITO E PROVIDÊNCIAS PARA SOLUÇÃO (LÂMPADAS, REATORES, RELÉS FOTOELÉTRICOS, INTERRUPTORES, ETC.).</t>
  </si>
  <si>
    <t>12.3.17</t>
  </si>
  <si>
    <t>REVISÃO DE TOMADA ELÉTRICA: VERIFICAR O FUNCIONAMENTO DO PONTO DE TOMADA ELÉTRICA, IDENTIFICAR O DEFEITO E PROVIDENCIAR A SOLUÇÃO (TOMADAS, DISJUNTORES, FIAÇÃO, ETC.).</t>
  </si>
  <si>
    <t>12.3.18</t>
  </si>
  <si>
    <t>REVISÃO DE TOMADA DE TELECOMUNICAÇÃO: VERIFICAR O FUNCIONAMENTO DO PONTO DE TELEFONIA OU DE LÓGICA, IDENTIFICAR O DEFEITO E PROVIDENCIAR A SOLUÇÃO (TOMADAS, CABEAMENTO, CONEXÕES, ETC.).</t>
  </si>
  <si>
    <t>12.3.19</t>
  </si>
  <si>
    <t>MÃO DE OBRA PARA MONTAGEM DE LÂMPADA LED/PAR 30 – 11W EM REFLETORES</t>
  </si>
  <si>
    <t>12.3.20</t>
  </si>
  <si>
    <t>TROCA DE LÂMPADAS DE VAPOR METÁLICO 70W E REATORES+CAPACITORES+IGNITORES DE LUMINÁRIAS DE POSTES</t>
  </si>
  <si>
    <t>12.3.21</t>
  </si>
  <si>
    <t>TROCA DO TIMER DE LUMINÁRIAS EM POSTES</t>
  </si>
  <si>
    <t>12.3.22</t>
  </si>
  <si>
    <t>LANÇAMENTO DE CABOS ATÉ O NOVO QUADRO DE DISTRIBUIÇÃO</t>
  </si>
  <si>
    <t>12.3.23</t>
  </si>
  <si>
    <t>MÃO DE OBRA PARA ABERTURA DE FUROS E RASGOS PARA MONTAGEM DE  CAIXAS PEQUENAS DE INSPEÇÃO DE ATERRAMENTO E POSTERIOR RECOMPOSIÇÃO E ACABAMENTO</t>
  </si>
  <si>
    <t>12.3.24</t>
  </si>
  <si>
    <t>MÃO DE OBRA PARA RETIRADA, LIMPEZA, ARMAZENAGEM E DESCARTE DE CABOS DE REDE, CABOS ELÉTRICOS, CAIXAS DE PVC DE SOBREPOR COM TOMADAS ELÉTRICAS E CONECTORES RJ45</t>
  </si>
  <si>
    <t>12.3.25</t>
  </si>
  <si>
    <t>MÃO DE OBRA PARA ACOMPANHAMENTO E RESOLUÇÃO DE PROBLEMAS RELATIVOS AO FUNCIONAMENTO DAS LINHAS TELEFÔNICAS.</t>
  </si>
  <si>
    <t>12.3.26</t>
  </si>
  <si>
    <t>AS BUILT DE PROJETOS COM ÁREA ATE 10.000M²</t>
  </si>
  <si>
    <t>M²</t>
  </si>
  <si>
    <t>SUB-TOTAL DO ITEM 12.3</t>
  </si>
  <si>
    <t xml:space="preserve">TOTAL </t>
  </si>
  <si>
    <t>EMPRESA:</t>
  </si>
  <si>
    <t>PLANILHA ORÇAMENTÁRIA DE VENDA - INSTALAÇÕES ELÉTRICAS E AFINS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</si>
</sst>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R$ &quot;* #,##0.00_-;&quot;-R$ &quot;* #,##0.00_-;_-&quot;R$ &quot;* \-??_-;_-@_-"/>
    <numFmt numFmtId="165" formatCode="_-&quot;R$&quot;* #,##0.00_-;&quot;-R$&quot;* #,##0.00_-;_-&quot;R$&quot;* \-??_-;_-@_-"/>
    <numFmt numFmtId="166" formatCode="_-* #,##0.00_-;\-* #,##0.00_-;_-* \-??_-;_-@_-"/>
  </numFmts>
  <fonts count="20" x14ac:knownFonts="1">
    <font>
      <sz val="11"/>
      <color rgb="FF000000"/>
      <name val="Calibri"/>
      <family val="2"/>
      <charset val="1"/>
    </font>
    <font>
      <b/>
      <sz val="14"/>
      <color rgb="FF000000"/>
      <name val="Arial"/>
      <family val="2"/>
      <charset val="1"/>
    </font>
    <font>
      <b/>
      <sz val="14"/>
      <color rgb="FF000000"/>
      <name val="Arial Narrow"/>
      <family val="2"/>
      <charset val="1"/>
    </font>
    <font>
      <sz val="14"/>
      <color rgb="FF000000"/>
      <name val="Calibri"/>
      <family val="2"/>
      <charset val="1"/>
    </font>
    <font>
      <b/>
      <sz val="12"/>
      <color rgb="FF000000"/>
      <name val="Arial Narrow"/>
      <family val="2"/>
      <charset val="1"/>
    </font>
    <font>
      <sz val="12"/>
      <color rgb="FF000000"/>
      <name val="Arial Narrow"/>
      <family val="2"/>
      <charset val="1"/>
    </font>
    <font>
      <b/>
      <sz val="12"/>
      <name val="Arial"/>
      <family val="2"/>
      <charset val="1"/>
    </font>
    <font>
      <sz val="12"/>
      <color rgb="FF000000"/>
      <name val="Calibri"/>
      <family val="2"/>
      <charset val="1"/>
    </font>
    <font>
      <sz val="10"/>
      <name val="Arial"/>
      <family val="2"/>
      <charset val="1"/>
    </font>
    <font>
      <b/>
      <sz val="10"/>
      <color rgb="FF000000"/>
      <name val="Arial Narrow"/>
      <family val="2"/>
      <charset val="1"/>
    </font>
    <font>
      <sz val="12"/>
      <color rgb="FF000000"/>
      <name val="Century Gothic"/>
      <family val="2"/>
      <charset val="1"/>
    </font>
    <font>
      <sz val="12"/>
      <name val="Arial Narrow"/>
      <family val="2"/>
      <charset val="1"/>
    </font>
    <font>
      <b/>
      <sz val="12"/>
      <name val="Arial Narrow"/>
      <family val="2"/>
      <charset val="1"/>
    </font>
    <font>
      <sz val="12"/>
      <name val="Century Gothic"/>
      <family val="2"/>
      <charset val="1"/>
    </font>
    <font>
      <sz val="12"/>
      <name val="Calibri"/>
      <family val="2"/>
      <charset val="1"/>
    </font>
    <font>
      <sz val="11"/>
      <color rgb="FF000000"/>
      <name val="Calibri"/>
      <family val="2"/>
      <charset val="1"/>
    </font>
    <font>
      <sz val="12"/>
      <color rgb="FF000000"/>
      <name val="Calibri"/>
      <family val="2"/>
    </font>
    <font>
      <sz val="10"/>
      <color indexed="8"/>
      <name val="Century Gothic"/>
      <family val="2"/>
    </font>
    <font>
      <b/>
      <sz val="14"/>
      <name val="Times New Roman"/>
      <family val="1"/>
    </font>
    <font>
      <b/>
      <sz val="12"/>
      <name val="Times New Roman"/>
      <family val="1"/>
    </font>
  </fonts>
  <fills count="9">
    <fill>
      <patternFill patternType="none"/>
    </fill>
    <fill>
      <patternFill patternType="gray125"/>
    </fill>
    <fill>
      <patternFill patternType="solid">
        <fgColor rgb="FFFFFFFF"/>
        <bgColor rgb="FFE7E6E6"/>
      </patternFill>
    </fill>
    <fill>
      <patternFill patternType="solid">
        <fgColor rgb="FFE7E6E6"/>
        <bgColor rgb="FFD0CECE"/>
      </patternFill>
    </fill>
    <fill>
      <patternFill patternType="solid">
        <fgColor rgb="FFD0CECE"/>
        <bgColor rgb="FFC5E0B4"/>
      </patternFill>
    </fill>
    <fill>
      <patternFill patternType="solid">
        <fgColor rgb="FFC5E0B4"/>
        <bgColor rgb="FFD0CECE"/>
      </patternFill>
    </fill>
    <fill>
      <patternFill patternType="solid">
        <fgColor rgb="FF9DC3E6"/>
        <bgColor rgb="FF9BC2E6"/>
      </patternFill>
    </fill>
    <fill>
      <patternFill patternType="solid">
        <fgColor rgb="FF9BC2E6"/>
        <bgColor rgb="FF9DC3E6"/>
      </patternFill>
    </fill>
    <fill>
      <patternFill patternType="solid">
        <fgColor rgb="FFD3D3D3"/>
        <bgColor rgb="FFE7E6E6"/>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s>
  <cellStyleXfs count="4">
    <xf numFmtId="0" fontId="0" fillId="0" borderId="0"/>
    <xf numFmtId="166" fontId="15" fillId="0" borderId="0" applyBorder="0" applyProtection="0"/>
    <xf numFmtId="164" fontId="15" fillId="0" borderId="0" applyBorder="0" applyProtection="0"/>
    <xf numFmtId="0" fontId="8" fillId="0" borderId="0"/>
  </cellStyleXfs>
  <cellXfs count="107">
    <xf numFmtId="0" fontId="0" fillId="0" borderId="0" xfId="0"/>
    <xf numFmtId="0" fontId="0" fillId="0" borderId="1" xfId="0" applyBorder="1"/>
    <xf numFmtId="0" fontId="0" fillId="0" borderId="1" xfId="0" applyBorder="1" applyAlignment="1">
      <alignment horizontal="left"/>
    </xf>
    <xf numFmtId="0" fontId="0" fillId="0" borderId="0" xfId="0" applyBorder="1"/>
    <xf numFmtId="0" fontId="1" fillId="2" borderId="2" xfId="0" applyFont="1" applyFill="1" applyBorder="1" applyAlignment="1">
      <alignment vertical="center" wrapText="1"/>
    </xf>
    <xf numFmtId="0" fontId="3" fillId="2" borderId="0" xfId="0" applyFont="1" applyFill="1"/>
    <xf numFmtId="0" fontId="7" fillId="0" borderId="0" xfId="0" applyFont="1"/>
    <xf numFmtId="0" fontId="4" fillId="2" borderId="1" xfId="0" applyFont="1" applyFill="1" applyBorder="1" applyAlignment="1">
      <alignment vertical="center" wrapText="1"/>
    </xf>
    <xf numFmtId="0" fontId="7" fillId="0" borderId="0" xfId="0" applyFont="1" applyBorder="1" applyAlignment="1">
      <alignment vertical="center"/>
    </xf>
    <xf numFmtId="0" fontId="7" fillId="0" borderId="1" xfId="0" applyFont="1" applyBorder="1" applyAlignment="1">
      <alignment vertical="center"/>
    </xf>
    <xf numFmtId="0" fontId="9" fillId="3" borderId="5"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vertical="center" wrapText="1"/>
    </xf>
    <xf numFmtId="0" fontId="10" fillId="0" borderId="1" xfId="0" applyFont="1" applyBorder="1" applyAlignment="1">
      <alignment horizontal="center" vertical="center" wrapText="1"/>
    </xf>
    <xf numFmtId="0" fontId="7" fillId="0" borderId="1" xfId="0" applyFont="1" applyBorder="1" applyAlignment="1" applyProtection="1">
      <alignment vertical="center" wrapText="1"/>
      <protection locked="0"/>
    </xf>
    <xf numFmtId="165" fontId="11" fillId="0" borderId="1" xfId="2" applyNumberFormat="1" applyFont="1" applyBorder="1" applyAlignment="1" applyProtection="1">
      <alignment horizontal="right" vertical="center"/>
    </xf>
    <xf numFmtId="165" fontId="11" fillId="0" borderId="1" xfId="1" applyNumberFormat="1" applyFont="1" applyBorder="1" applyAlignment="1" applyProtection="1">
      <alignment horizontal="right" vertical="center"/>
    </xf>
    <xf numFmtId="0" fontId="11" fillId="0" borderId="0" xfId="0" applyFont="1" applyBorder="1" applyAlignment="1">
      <alignment vertical="center"/>
    </xf>
    <xf numFmtId="0" fontId="11" fillId="0" borderId="1" xfId="0" applyFont="1" applyBorder="1" applyAlignment="1">
      <alignment vertical="center"/>
    </xf>
    <xf numFmtId="2" fontId="5" fillId="2" borderId="1" xfId="0" applyNumberFormat="1" applyFont="1" applyFill="1" applyBorder="1" applyAlignment="1" applyProtection="1">
      <alignment horizontal="center" vertical="center" wrapText="1"/>
      <protection locked="0"/>
    </xf>
    <xf numFmtId="0" fontId="5" fillId="0" borderId="1" xfId="0" applyFont="1" applyBorder="1" applyAlignment="1">
      <alignment horizontal="left" vertical="center" wrapText="1"/>
    </xf>
    <xf numFmtId="0" fontId="5" fillId="2" borderId="1" xfId="0" applyFont="1" applyFill="1" applyBorder="1" applyAlignment="1">
      <alignment vertical="center" wrapText="1"/>
    </xf>
    <xf numFmtId="0" fontId="10" fillId="2" borderId="1" xfId="0" applyFont="1" applyFill="1" applyBorder="1" applyAlignment="1">
      <alignment horizontal="center" vertical="center" wrapText="1"/>
    </xf>
    <xf numFmtId="0" fontId="7" fillId="2" borderId="1" xfId="0" applyFont="1" applyFill="1" applyBorder="1" applyAlignment="1" applyProtection="1">
      <alignment vertical="center" wrapText="1"/>
      <protection locked="0"/>
    </xf>
    <xf numFmtId="165" fontId="11" fillId="2" borderId="1" xfId="2" applyNumberFormat="1" applyFont="1" applyFill="1" applyBorder="1" applyAlignment="1" applyProtection="1">
      <alignment horizontal="right" vertical="center"/>
    </xf>
    <xf numFmtId="165" fontId="11" fillId="2" borderId="1" xfId="1" applyNumberFormat="1" applyFont="1" applyFill="1" applyBorder="1" applyAlignment="1" applyProtection="1">
      <alignment horizontal="right" vertical="center"/>
    </xf>
    <xf numFmtId="0" fontId="11" fillId="2" borderId="0" xfId="0" applyFont="1" applyFill="1" applyBorder="1" applyAlignment="1">
      <alignment vertical="center"/>
    </xf>
    <xf numFmtId="0" fontId="11" fillId="2" borderId="1" xfId="0" applyFont="1" applyFill="1" applyBorder="1" applyAlignment="1">
      <alignment vertical="center"/>
    </xf>
    <xf numFmtId="2" fontId="5" fillId="2" borderId="6" xfId="0" applyNumberFormat="1" applyFont="1" applyFill="1" applyBorder="1" applyAlignment="1" applyProtection="1">
      <alignment horizontal="center" vertical="center" wrapText="1"/>
      <protection locked="0"/>
    </xf>
    <xf numFmtId="165" fontId="11" fillId="2" borderId="1" xfId="2" applyNumberFormat="1" applyFont="1" applyFill="1" applyBorder="1" applyAlignment="1" applyProtection="1">
      <alignment horizontal="right" vertical="center" wrapText="1"/>
    </xf>
    <xf numFmtId="0" fontId="10" fillId="2" borderId="1" xfId="0" applyFont="1" applyFill="1" applyBorder="1" applyAlignment="1">
      <alignment vertical="center" wrapText="1"/>
    </xf>
    <xf numFmtId="0" fontId="5" fillId="2" borderId="1" xfId="0" applyFont="1" applyFill="1" applyBorder="1" applyAlignment="1">
      <alignment horizontal="left" vertical="center" wrapText="1"/>
    </xf>
    <xf numFmtId="2" fontId="5" fillId="0" borderId="6" xfId="0" applyNumberFormat="1" applyFont="1" applyBorder="1" applyAlignment="1" applyProtection="1">
      <alignment horizontal="center" vertical="center" wrapText="1"/>
      <protection locked="0"/>
    </xf>
    <xf numFmtId="0" fontId="5" fillId="2" borderId="7" xfId="0" applyFont="1" applyFill="1" applyBorder="1" applyAlignment="1">
      <alignment horizontal="left" vertical="center" wrapText="1"/>
    </xf>
    <xf numFmtId="0" fontId="12" fillId="4" borderId="1" xfId="0" applyFont="1" applyFill="1" applyBorder="1" applyAlignment="1">
      <alignment horizontal="left" vertical="center" wrapText="1"/>
    </xf>
    <xf numFmtId="0" fontId="4" fillId="4" borderId="6" xfId="0" applyFont="1" applyFill="1" applyBorder="1" applyAlignment="1">
      <alignment horizontal="right" vertical="center" wrapText="1"/>
    </xf>
    <xf numFmtId="2" fontId="12" fillId="4" borderId="6" xfId="0" applyNumberFormat="1" applyFont="1" applyFill="1" applyBorder="1" applyAlignment="1">
      <alignment horizontal="center" vertical="center" wrapText="1"/>
    </xf>
    <xf numFmtId="2" fontId="12" fillId="4" borderId="6" xfId="0" applyNumberFormat="1" applyFont="1" applyFill="1" applyBorder="1" applyAlignment="1" applyProtection="1">
      <alignment horizontal="center" vertical="center" wrapText="1"/>
      <protection locked="0"/>
    </xf>
    <xf numFmtId="165" fontId="11" fillId="4" borderId="6" xfId="2" applyNumberFormat="1" applyFont="1" applyFill="1" applyBorder="1" applyAlignment="1" applyProtection="1">
      <alignment horizontal="right" vertical="center"/>
    </xf>
    <xf numFmtId="165" fontId="4" fillId="4" borderId="1" xfId="2" applyNumberFormat="1" applyFont="1" applyFill="1" applyBorder="1" applyAlignment="1" applyProtection="1">
      <alignment horizontal="right" vertical="center"/>
    </xf>
    <xf numFmtId="0" fontId="11" fillId="0" borderId="0" xfId="0" applyFont="1"/>
    <xf numFmtId="0" fontId="12" fillId="4" borderId="6" xfId="0" applyFont="1" applyFill="1" applyBorder="1" applyAlignment="1">
      <alignment horizontal="left" vertical="center" wrapText="1"/>
    </xf>
    <xf numFmtId="0" fontId="12" fillId="0" borderId="1" xfId="0" applyFont="1" applyBorder="1" applyAlignment="1">
      <alignment horizontal="left" vertical="center" wrapText="1"/>
    </xf>
    <xf numFmtId="2" fontId="5" fillId="0" borderId="1" xfId="0" applyNumberFormat="1" applyFont="1" applyBorder="1" applyAlignment="1" applyProtection="1">
      <alignment horizontal="center" vertical="center" wrapText="1"/>
      <protection locked="0"/>
    </xf>
    <xf numFmtId="0" fontId="13" fillId="2"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1" fillId="2" borderId="1" xfId="0" applyFont="1" applyFill="1" applyBorder="1" applyAlignment="1">
      <alignment horizontal="left" vertical="center" wrapText="1"/>
    </xf>
    <xf numFmtId="0" fontId="12" fillId="5" borderId="6" xfId="0" applyFont="1" applyFill="1" applyBorder="1" applyAlignment="1">
      <alignment horizontal="left" vertical="center" wrapText="1"/>
    </xf>
    <xf numFmtId="0" fontId="4" fillId="5" borderId="6" xfId="0" applyFont="1" applyFill="1" applyBorder="1" applyAlignment="1">
      <alignment horizontal="right" vertical="center" wrapText="1"/>
    </xf>
    <xf numFmtId="2" fontId="12" fillId="5" borderId="6" xfId="0" applyNumberFormat="1" applyFont="1" applyFill="1" applyBorder="1" applyAlignment="1">
      <alignment horizontal="center" vertical="center" wrapText="1"/>
    </xf>
    <xf numFmtId="2" fontId="12" fillId="5" borderId="6" xfId="0" applyNumberFormat="1" applyFont="1" applyFill="1" applyBorder="1" applyAlignment="1" applyProtection="1">
      <alignment horizontal="center" vertical="center" wrapText="1"/>
      <protection locked="0"/>
    </xf>
    <xf numFmtId="165" fontId="11" fillId="5" borderId="6" xfId="2" applyNumberFormat="1" applyFont="1" applyFill="1" applyBorder="1" applyAlignment="1" applyProtection="1">
      <alignment horizontal="right" vertical="center"/>
    </xf>
    <xf numFmtId="165" fontId="4" fillId="5" borderId="1" xfId="2" applyNumberFormat="1" applyFont="1" applyFill="1" applyBorder="1" applyAlignment="1" applyProtection="1">
      <alignment horizontal="right" vertical="center"/>
    </xf>
    <xf numFmtId="165" fontId="11" fillId="0" borderId="6" xfId="1" applyNumberFormat="1" applyFont="1" applyBorder="1" applyAlignment="1" applyProtection="1">
      <alignment horizontal="right" vertical="center"/>
    </xf>
    <xf numFmtId="165" fontId="12" fillId="5" borderId="5" xfId="2" applyNumberFormat="1" applyFont="1" applyFill="1" applyBorder="1" applyAlignment="1" applyProtection="1">
      <alignment horizontal="right" vertical="center"/>
    </xf>
    <xf numFmtId="0" fontId="11" fillId="6" borderId="1" xfId="0" applyFont="1" applyFill="1" applyBorder="1" applyAlignment="1">
      <alignment horizontal="left" vertical="center"/>
    </xf>
    <xf numFmtId="0" fontId="12" fillId="6" borderId="1" xfId="0" applyFont="1" applyFill="1" applyBorder="1" applyAlignment="1">
      <alignment horizontal="right" vertical="center" wrapText="1"/>
    </xf>
    <xf numFmtId="0" fontId="12" fillId="6" borderId="1" xfId="0" applyFont="1" applyFill="1" applyBorder="1" applyAlignment="1">
      <alignment horizontal="center" vertical="center" wrapText="1"/>
    </xf>
    <xf numFmtId="2" fontId="12" fillId="6" borderId="1" xfId="0" applyNumberFormat="1" applyFont="1" applyFill="1" applyBorder="1" applyAlignment="1" applyProtection="1">
      <alignment horizontal="center" vertical="center" wrapText="1"/>
      <protection locked="0"/>
    </xf>
    <xf numFmtId="165" fontId="12" fillId="6" borderId="1" xfId="2" applyNumberFormat="1" applyFont="1" applyFill="1" applyBorder="1" applyAlignment="1" applyProtection="1">
      <alignment horizontal="right" vertical="center" wrapText="1"/>
    </xf>
    <xf numFmtId="164" fontId="12" fillId="7" borderId="1" xfId="2" applyFont="1" applyFill="1" applyBorder="1" applyAlignment="1" applyProtection="1">
      <alignment horizontal="right" vertical="center" indent="1"/>
    </xf>
    <xf numFmtId="0" fontId="0" fillId="0" borderId="0" xfId="0" applyBorder="1" applyAlignment="1">
      <alignment horizontal="left"/>
    </xf>
    <xf numFmtId="0" fontId="4" fillId="2" borderId="2" xfId="0" applyFont="1" applyFill="1" applyBorder="1" applyAlignment="1">
      <alignment horizontal="right" vertical="center" wrapText="1"/>
    </xf>
    <xf numFmtId="0" fontId="4" fillId="2" borderId="1" xfId="0" applyFont="1" applyFill="1" applyBorder="1" applyAlignment="1">
      <alignment horizontal="right" vertical="center" wrapText="1"/>
    </xf>
    <xf numFmtId="0" fontId="6" fillId="0" borderId="1" xfId="2" applyNumberFormat="1" applyFont="1" applyBorder="1" applyAlignment="1" applyProtection="1">
      <alignment horizontal="right" vertical="center"/>
    </xf>
    <xf numFmtId="165" fontId="11" fillId="8" borderId="1" xfId="2" applyNumberFormat="1" applyFont="1" applyFill="1" applyBorder="1" applyAlignment="1" applyProtection="1">
      <alignment horizontal="right" vertical="center" wrapText="1"/>
    </xf>
    <xf numFmtId="0" fontId="16" fillId="0" borderId="0" xfId="0" applyFont="1" applyAlignment="1" applyProtection="1">
      <alignment vertical="top"/>
    </xf>
    <xf numFmtId="0" fontId="17" fillId="0" borderId="0" xfId="0" applyNumberFormat="1" applyFont="1" applyFill="1" applyAlignment="1"/>
    <xf numFmtId="0" fontId="18" fillId="0" borderId="0" xfId="0" applyFont="1"/>
    <xf numFmtId="0" fontId="19" fillId="0" borderId="0" xfId="0" applyFont="1"/>
    <xf numFmtId="0" fontId="5" fillId="0" borderId="1" xfId="0" applyFont="1" applyFill="1" applyBorder="1" applyAlignment="1">
      <alignment horizontal="left" vertical="center" wrapText="1"/>
    </xf>
    <xf numFmtId="0" fontId="5" fillId="0" borderId="1" xfId="0" applyFont="1" applyFill="1" applyBorder="1" applyAlignment="1">
      <alignment vertical="center" wrapText="1"/>
    </xf>
    <xf numFmtId="0" fontId="10" fillId="0" borderId="1" xfId="0" applyFont="1" applyFill="1" applyBorder="1" applyAlignment="1">
      <alignment horizontal="center" vertical="center" wrapText="1"/>
    </xf>
    <xf numFmtId="2" fontId="5" fillId="0" borderId="6" xfId="0" applyNumberFormat="1" applyFont="1" applyFill="1" applyBorder="1" applyAlignment="1" applyProtection="1">
      <alignment horizontal="center" vertical="center" wrapText="1"/>
      <protection locked="0"/>
    </xf>
    <xf numFmtId="165" fontId="11" fillId="0" borderId="1" xfId="2" applyNumberFormat="1" applyFont="1" applyFill="1" applyBorder="1" applyAlignment="1" applyProtection="1">
      <alignment horizontal="right" vertical="center" wrapText="1"/>
    </xf>
    <xf numFmtId="0" fontId="11" fillId="0" borderId="0" xfId="0" applyFont="1" applyFill="1" applyBorder="1" applyAlignment="1">
      <alignment vertical="center"/>
    </xf>
    <xf numFmtId="0" fontId="11" fillId="0" borderId="1" xfId="0" applyFont="1" applyFill="1" applyBorder="1" applyAlignment="1">
      <alignment vertical="center"/>
    </xf>
    <xf numFmtId="2" fontId="5" fillId="0" borderId="1" xfId="0" applyNumberFormat="1" applyFont="1" applyFill="1" applyBorder="1" applyAlignment="1" applyProtection="1">
      <alignment horizontal="center" vertical="center" wrapText="1"/>
      <protection locked="0"/>
    </xf>
    <xf numFmtId="165" fontId="11" fillId="0" borderId="1" xfId="2" applyNumberFormat="1" applyFont="1" applyFill="1" applyBorder="1" applyAlignment="1" applyProtection="1">
      <alignment horizontal="right" vertical="center"/>
    </xf>
    <xf numFmtId="165" fontId="11" fillId="0" borderId="1" xfId="1" applyNumberFormat="1" applyFont="1" applyFill="1" applyBorder="1" applyAlignment="1" applyProtection="1">
      <alignment horizontal="right" vertical="center"/>
    </xf>
    <xf numFmtId="0" fontId="14" fillId="0" borderId="0" xfId="0" applyFont="1" applyFill="1" applyBorder="1"/>
    <xf numFmtId="0" fontId="14" fillId="0" borderId="1" xfId="0" applyFont="1" applyFill="1" applyBorder="1"/>
    <xf numFmtId="0" fontId="5" fillId="0" borderId="6" xfId="0" applyFont="1" applyFill="1" applyBorder="1" applyAlignment="1">
      <alignment horizontal="left" vertical="center" wrapText="1"/>
    </xf>
    <xf numFmtId="0" fontId="5" fillId="0" borderId="6" xfId="0" applyFont="1" applyFill="1" applyBorder="1" applyAlignment="1">
      <alignment vertical="center" wrapText="1"/>
    </xf>
    <xf numFmtId="0" fontId="10" fillId="0" borderId="6" xfId="0" applyFont="1" applyFill="1" applyBorder="1" applyAlignment="1">
      <alignment horizontal="center" vertical="center" wrapText="1"/>
    </xf>
    <xf numFmtId="165" fontId="11" fillId="0" borderId="6" xfId="2" applyNumberFormat="1" applyFont="1" applyFill="1" applyBorder="1" applyAlignment="1" applyProtection="1">
      <alignment horizontal="right" vertical="center" wrapText="1"/>
    </xf>
    <xf numFmtId="0" fontId="14" fillId="0" borderId="0" xfId="0" applyFont="1" applyFill="1"/>
    <xf numFmtId="2" fontId="4"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lignment horizontal="center" vertical="center" wrapText="1"/>
    </xf>
    <xf numFmtId="0" fontId="7" fillId="0" borderId="1" xfId="0" applyFont="1" applyFill="1" applyBorder="1" applyAlignment="1" applyProtection="1">
      <alignment vertical="center" wrapText="1"/>
      <protection locked="0"/>
    </xf>
    <xf numFmtId="0" fontId="5" fillId="0" borderId="1" xfId="0" applyFont="1" applyFill="1" applyBorder="1" applyAlignment="1">
      <alignment horizontal="center" vertical="center" wrapText="1"/>
    </xf>
    <xf numFmtId="165" fontId="12" fillId="0" borderId="1" xfId="2" applyNumberFormat="1" applyFont="1" applyFill="1" applyBorder="1" applyAlignment="1" applyProtection="1">
      <alignment horizontal="right" vertical="center"/>
    </xf>
    <xf numFmtId="0" fontId="5" fillId="0" borderId="7" xfId="0" applyFont="1" applyFill="1" applyBorder="1" applyAlignment="1">
      <alignment horizontal="left" vertical="center" wrapText="1"/>
    </xf>
    <xf numFmtId="0" fontId="11" fillId="0" borderId="0" xfId="0" applyFont="1" applyFill="1" applyBorder="1" applyAlignment="1">
      <alignment horizontal="left" vertical="center"/>
    </xf>
    <xf numFmtId="0" fontId="11" fillId="0" borderId="1" xfId="0" applyFont="1" applyFill="1" applyBorder="1" applyAlignment="1">
      <alignment horizontal="left" vertical="center"/>
    </xf>
    <xf numFmtId="0" fontId="5" fillId="0" borderId="7" xfId="0" applyFont="1" applyFill="1" applyBorder="1" applyAlignment="1">
      <alignment vertical="center" wrapText="1"/>
    </xf>
    <xf numFmtId="0" fontId="10" fillId="0" borderId="7" xfId="0" applyFont="1" applyFill="1" applyBorder="1" applyAlignment="1">
      <alignment horizontal="center" vertical="center" wrapText="1"/>
    </xf>
    <xf numFmtId="0" fontId="10" fillId="0" borderId="1" xfId="0" applyFont="1" applyFill="1" applyBorder="1" applyAlignment="1">
      <alignment vertical="center" wrapText="1"/>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5" fillId="2" borderId="2" xfId="0" applyFont="1" applyFill="1" applyBorder="1" applyAlignment="1" applyProtection="1">
      <alignment horizontal="left" vertical="center" wrapText="1"/>
      <protection locked="0"/>
    </xf>
    <xf numFmtId="0" fontId="5" fillId="2" borderId="3" xfId="0" applyFont="1" applyFill="1" applyBorder="1" applyAlignment="1" applyProtection="1">
      <alignment horizontal="left" vertical="center" wrapText="1"/>
      <protection locked="0"/>
    </xf>
    <xf numFmtId="0" fontId="5" fillId="2" borderId="4" xfId="0" applyFont="1" applyFill="1" applyBorder="1" applyAlignment="1" applyProtection="1">
      <alignment horizontal="left" vertical="center" wrapText="1"/>
      <protection locked="0"/>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cellXfs>
  <cellStyles count="4">
    <cellStyle name="Excel Built-in Explanatory Text" xfId="3" xr:uid="{00000000-0005-0000-0000-000000000000}"/>
    <cellStyle name="Moeda" xfId="2" builtinId="4"/>
    <cellStyle name="Normal" xfId="0" builtinId="0"/>
    <cellStyle name="Vírgula" xfId="1" builtinId="3"/>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E7E6E6"/>
      <rgbColor rgb="FFCCFFFF"/>
      <rgbColor rgb="FF660066"/>
      <rgbColor rgb="FFFF8080"/>
      <rgbColor rgb="FF0066CC"/>
      <rgbColor rgb="FF9BC2E6"/>
      <rgbColor rgb="FF000080"/>
      <rgbColor rgb="FFFF00FF"/>
      <rgbColor rgb="FFFFFF00"/>
      <rgbColor rgb="FF00FFFF"/>
      <rgbColor rgb="FF800080"/>
      <rgbColor rgb="FF800000"/>
      <rgbColor rgb="FF008080"/>
      <rgbColor rgb="FF0000FF"/>
      <rgbColor rgb="FF00CCFF"/>
      <rgbColor rgb="FFCCFFFF"/>
      <rgbColor rgb="FFC5E0B4"/>
      <rgbColor rgb="FFFFFF99"/>
      <rgbColor rgb="FF9DC3E6"/>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mruColors>
      <color rgb="FFFF66FF"/>
      <color rgb="FF00FFFF"/>
      <color rgb="FFD3D3D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65"/>
  <sheetViews>
    <sheetView tabSelected="1" view="pageBreakPreview" topLeftCell="A439" zoomScaleNormal="100" zoomScaleSheetLayoutView="100" zoomScalePageLayoutView="73" workbookViewId="0">
      <selection activeCell="J461" sqref="J461"/>
    </sheetView>
  </sheetViews>
  <sheetFormatPr defaultColWidth="9.1796875" defaultRowHeight="14.5" x14ac:dyDescent="0.35"/>
  <cols>
    <col min="1" max="1" width="13.1796875" style="1" customWidth="1"/>
    <col min="2" max="2" width="81.54296875" style="2" customWidth="1"/>
    <col min="3" max="3" width="6.1796875" style="1" customWidth="1"/>
    <col min="4" max="4" width="12.1796875" style="1" customWidth="1"/>
    <col min="5" max="5" width="13.1796875" style="1" customWidth="1"/>
    <col min="6" max="6" width="17.26953125" style="1" customWidth="1"/>
    <col min="7" max="7" width="9.1796875" style="3"/>
  </cols>
  <sheetData>
    <row r="1" spans="1:7" s="5" customFormat="1" ht="55.5" customHeight="1" x14ac:dyDescent="0.45">
      <c r="A1" s="4"/>
      <c r="B1" s="99" t="s">
        <v>862</v>
      </c>
      <c r="C1" s="99"/>
      <c r="D1" s="99"/>
      <c r="E1" s="99"/>
      <c r="F1" s="100"/>
    </row>
    <row r="2" spans="1:7" s="6" customFormat="1" ht="57" customHeight="1" x14ac:dyDescent="0.35">
      <c r="A2" s="63" t="s">
        <v>0</v>
      </c>
      <c r="B2" s="101" t="s">
        <v>1</v>
      </c>
      <c r="C2" s="102"/>
      <c r="D2" s="102"/>
      <c r="E2" s="102"/>
      <c r="F2" s="103"/>
    </row>
    <row r="3" spans="1:7" s="9" customFormat="1" ht="22.5" customHeight="1" x14ac:dyDescent="0.35">
      <c r="A3" s="64" t="s">
        <v>861</v>
      </c>
      <c r="B3" s="104"/>
      <c r="C3" s="105"/>
      <c r="D3" s="106"/>
      <c r="E3" s="65" t="s">
        <v>2</v>
      </c>
      <c r="G3" s="8"/>
    </row>
    <row r="4" spans="1:7" s="6" customFormat="1" ht="31" x14ac:dyDescent="0.35">
      <c r="A4" s="10" t="s">
        <v>3</v>
      </c>
      <c r="B4" s="11" t="s">
        <v>4</v>
      </c>
      <c r="C4" s="11" t="s">
        <v>5</v>
      </c>
      <c r="D4" s="11" t="s">
        <v>6</v>
      </c>
      <c r="E4" s="11" t="s">
        <v>7</v>
      </c>
      <c r="F4" s="11" t="s">
        <v>8</v>
      </c>
    </row>
    <row r="5" spans="1:7" s="19" customFormat="1" ht="16" x14ac:dyDescent="0.35">
      <c r="A5" s="12" t="s">
        <v>9</v>
      </c>
      <c r="B5" s="13" t="s">
        <v>10</v>
      </c>
      <c r="C5" s="14"/>
      <c r="D5" s="15"/>
      <c r="E5" s="16"/>
      <c r="F5" s="17"/>
      <c r="G5" s="18"/>
    </row>
    <row r="6" spans="1:7" s="19" customFormat="1" ht="16" x14ac:dyDescent="0.35">
      <c r="A6" s="12" t="s">
        <v>11</v>
      </c>
      <c r="B6" s="13" t="s">
        <v>12</v>
      </c>
      <c r="C6" s="14"/>
      <c r="D6" s="20"/>
      <c r="E6" s="16"/>
      <c r="F6" s="17"/>
      <c r="G6" s="18"/>
    </row>
    <row r="7" spans="1:7" s="28" customFormat="1" ht="80.900000000000006" customHeight="1" x14ac:dyDescent="0.35">
      <c r="A7" s="21" t="s">
        <v>13</v>
      </c>
      <c r="B7" s="22" t="s">
        <v>14</v>
      </c>
      <c r="C7" s="23"/>
      <c r="D7" s="24"/>
      <c r="E7" s="25"/>
      <c r="F7" s="26"/>
      <c r="G7" s="27"/>
    </row>
    <row r="8" spans="1:7" s="28" customFormat="1" ht="16" x14ac:dyDescent="0.35">
      <c r="A8" s="21" t="s">
        <v>15</v>
      </c>
      <c r="B8" s="22" t="s">
        <v>16</v>
      </c>
      <c r="C8" s="23" t="s">
        <v>17</v>
      </c>
      <c r="D8" s="29">
        <v>100</v>
      </c>
      <c r="E8" s="30">
        <v>9.76</v>
      </c>
      <c r="F8" s="30">
        <f>ROUNDUP(E8*D8,2)</f>
        <v>976</v>
      </c>
      <c r="G8" s="27"/>
    </row>
    <row r="9" spans="1:7" s="28" customFormat="1" ht="16" x14ac:dyDescent="0.35">
      <c r="A9" s="21" t="s">
        <v>18</v>
      </c>
      <c r="B9" s="22" t="s">
        <v>19</v>
      </c>
      <c r="C9" s="23" t="s">
        <v>17</v>
      </c>
      <c r="D9" s="29">
        <v>100</v>
      </c>
      <c r="E9" s="30">
        <v>2.89</v>
      </c>
      <c r="F9" s="30">
        <f t="shared" ref="F9:F59" si="0">ROUNDUP(E9*D9,2)</f>
        <v>289</v>
      </c>
      <c r="G9" s="27"/>
    </row>
    <row r="10" spans="1:7" s="77" customFormat="1" ht="31" x14ac:dyDescent="0.35">
      <c r="A10" s="71" t="s">
        <v>20</v>
      </c>
      <c r="B10" s="72" t="s">
        <v>21</v>
      </c>
      <c r="C10" s="98"/>
      <c r="D10" s="90"/>
      <c r="E10" s="98"/>
      <c r="F10" s="75"/>
      <c r="G10" s="76"/>
    </row>
    <row r="11" spans="1:7" s="77" customFormat="1" ht="16" x14ac:dyDescent="0.35">
      <c r="A11" s="71" t="s">
        <v>22</v>
      </c>
      <c r="B11" s="72" t="s">
        <v>23</v>
      </c>
      <c r="C11" s="73" t="s">
        <v>17</v>
      </c>
      <c r="D11" s="74">
        <v>2000</v>
      </c>
      <c r="E11" s="75">
        <v>14.45</v>
      </c>
      <c r="F11" s="75">
        <f t="shared" si="0"/>
        <v>28900</v>
      </c>
      <c r="G11" s="76"/>
    </row>
    <row r="12" spans="1:7" s="28" customFormat="1" ht="31" x14ac:dyDescent="0.35">
      <c r="A12" s="21" t="s">
        <v>24</v>
      </c>
      <c r="B12" s="22" t="s">
        <v>25</v>
      </c>
      <c r="C12" s="23"/>
      <c r="D12" s="24"/>
      <c r="E12" s="31"/>
      <c r="F12" s="30"/>
      <c r="G12" s="27"/>
    </row>
    <row r="13" spans="1:7" s="28" customFormat="1" ht="16" x14ac:dyDescent="0.35">
      <c r="A13" s="21" t="s">
        <v>26</v>
      </c>
      <c r="B13" s="22" t="s">
        <v>27</v>
      </c>
      <c r="C13" s="23" t="s">
        <v>17</v>
      </c>
      <c r="D13" s="29">
        <v>50</v>
      </c>
      <c r="E13" s="30">
        <v>7.49</v>
      </c>
      <c r="F13" s="30">
        <f t="shared" si="0"/>
        <v>374.5</v>
      </c>
      <c r="G13" s="27"/>
    </row>
    <row r="14" spans="1:7" s="28" customFormat="1" ht="16" x14ac:dyDescent="0.35">
      <c r="A14" s="21" t="s">
        <v>28</v>
      </c>
      <c r="B14" s="22" t="s">
        <v>29</v>
      </c>
      <c r="C14" s="23" t="s">
        <v>17</v>
      </c>
      <c r="D14" s="29">
        <v>50</v>
      </c>
      <c r="E14" s="30">
        <v>8.77</v>
      </c>
      <c r="F14" s="30">
        <f t="shared" si="0"/>
        <v>438.5</v>
      </c>
      <c r="G14" s="27"/>
    </row>
    <row r="15" spans="1:7" s="28" customFormat="1" ht="62" x14ac:dyDescent="0.35">
      <c r="A15" s="21" t="s">
        <v>30</v>
      </c>
      <c r="B15" s="22" t="s">
        <v>31</v>
      </c>
      <c r="C15" s="31"/>
      <c r="D15" s="24"/>
      <c r="E15" s="31"/>
      <c r="F15" s="30"/>
      <c r="G15" s="27"/>
    </row>
    <row r="16" spans="1:7" s="28" customFormat="1" ht="16" x14ac:dyDescent="0.35">
      <c r="A16" s="21" t="s">
        <v>32</v>
      </c>
      <c r="B16" s="22" t="s">
        <v>27</v>
      </c>
      <c r="C16" s="23" t="s">
        <v>17</v>
      </c>
      <c r="D16" s="29">
        <v>300</v>
      </c>
      <c r="E16" s="30">
        <v>17.64</v>
      </c>
      <c r="F16" s="30">
        <f t="shared" si="0"/>
        <v>5292</v>
      </c>
      <c r="G16" s="27"/>
    </row>
    <row r="17" spans="1:7" s="28" customFormat="1" ht="16" x14ac:dyDescent="0.35">
      <c r="A17" s="21" t="s">
        <v>33</v>
      </c>
      <c r="B17" s="22" t="s">
        <v>29</v>
      </c>
      <c r="C17" s="23" t="s">
        <v>17</v>
      </c>
      <c r="D17" s="33">
        <v>1800</v>
      </c>
      <c r="E17" s="30">
        <v>19.36</v>
      </c>
      <c r="F17" s="30">
        <f t="shared" si="0"/>
        <v>34848</v>
      </c>
      <c r="G17" s="27"/>
    </row>
    <row r="18" spans="1:7" s="28" customFormat="1" ht="16" x14ac:dyDescent="0.35">
      <c r="A18" s="21" t="s">
        <v>34</v>
      </c>
      <c r="B18" s="22" t="s">
        <v>35</v>
      </c>
      <c r="C18" s="23" t="s">
        <v>17</v>
      </c>
      <c r="D18" s="29">
        <v>50</v>
      </c>
      <c r="E18" s="30">
        <v>28.22</v>
      </c>
      <c r="F18" s="30">
        <f t="shared" si="0"/>
        <v>1411</v>
      </c>
      <c r="G18" s="27"/>
    </row>
    <row r="19" spans="1:7" s="28" customFormat="1" ht="16" x14ac:dyDescent="0.35">
      <c r="A19" s="21" t="s">
        <v>36</v>
      </c>
      <c r="B19" s="22" t="s">
        <v>37</v>
      </c>
      <c r="C19" s="23" t="s">
        <v>17</v>
      </c>
      <c r="D19" s="29">
        <v>50</v>
      </c>
      <c r="E19" s="30">
        <v>28.85</v>
      </c>
      <c r="F19" s="30">
        <f t="shared" si="0"/>
        <v>1442.5</v>
      </c>
      <c r="G19" s="27"/>
    </row>
    <row r="20" spans="1:7" s="28" customFormat="1" ht="16" x14ac:dyDescent="0.35">
      <c r="A20" s="21" t="s">
        <v>38</v>
      </c>
      <c r="B20" s="22" t="s">
        <v>39</v>
      </c>
      <c r="C20" s="23" t="s">
        <v>17</v>
      </c>
      <c r="D20" s="29">
        <v>50</v>
      </c>
      <c r="E20" s="30">
        <v>33.29</v>
      </c>
      <c r="F20" s="30">
        <f t="shared" si="0"/>
        <v>1664.5</v>
      </c>
      <c r="G20" s="27"/>
    </row>
    <row r="21" spans="1:7" s="28" customFormat="1" ht="62" x14ac:dyDescent="0.35">
      <c r="A21" s="21" t="s">
        <v>40</v>
      </c>
      <c r="B21" s="22" t="s">
        <v>41</v>
      </c>
      <c r="C21" s="23"/>
      <c r="D21" s="24"/>
      <c r="E21" s="25"/>
      <c r="F21" s="30"/>
      <c r="G21" s="27"/>
    </row>
    <row r="22" spans="1:7" s="28" customFormat="1" ht="16" x14ac:dyDescent="0.35">
      <c r="A22" s="21" t="s">
        <v>42</v>
      </c>
      <c r="B22" s="22" t="s">
        <v>27</v>
      </c>
      <c r="C22" s="23" t="s">
        <v>17</v>
      </c>
      <c r="D22" s="29">
        <v>350</v>
      </c>
      <c r="E22" s="30">
        <v>21.21</v>
      </c>
      <c r="F22" s="30">
        <f t="shared" si="0"/>
        <v>7423.5</v>
      </c>
      <c r="G22" s="27"/>
    </row>
    <row r="23" spans="1:7" s="28" customFormat="1" ht="16" x14ac:dyDescent="0.35">
      <c r="A23" s="21" t="s">
        <v>43</v>
      </c>
      <c r="B23" s="22" t="s">
        <v>29</v>
      </c>
      <c r="C23" s="23" t="s">
        <v>17</v>
      </c>
      <c r="D23" s="33">
        <v>2200</v>
      </c>
      <c r="E23" s="30">
        <v>29.06</v>
      </c>
      <c r="F23" s="30">
        <f t="shared" si="0"/>
        <v>63932</v>
      </c>
      <c r="G23" s="27"/>
    </row>
    <row r="24" spans="1:7" s="28" customFormat="1" ht="16" x14ac:dyDescent="0.35">
      <c r="A24" s="21" t="s">
        <v>44</v>
      </c>
      <c r="B24" s="22" t="s">
        <v>35</v>
      </c>
      <c r="C24" s="23" t="s">
        <v>17</v>
      </c>
      <c r="D24" s="29">
        <v>50</v>
      </c>
      <c r="E24" s="30">
        <v>38.75</v>
      </c>
      <c r="F24" s="30">
        <f t="shared" si="0"/>
        <v>1937.5</v>
      </c>
      <c r="G24" s="27"/>
    </row>
    <row r="25" spans="1:7" s="28" customFormat="1" ht="16" x14ac:dyDescent="0.35">
      <c r="A25" s="21" t="s">
        <v>45</v>
      </c>
      <c r="B25" s="22" t="s">
        <v>37</v>
      </c>
      <c r="C25" s="23" t="s">
        <v>17</v>
      </c>
      <c r="D25" s="29">
        <v>50</v>
      </c>
      <c r="E25" s="30">
        <v>42.03</v>
      </c>
      <c r="F25" s="30">
        <f t="shared" si="0"/>
        <v>2101.5</v>
      </c>
      <c r="G25" s="27"/>
    </row>
    <row r="26" spans="1:7" s="28" customFormat="1" ht="16" x14ac:dyDescent="0.35">
      <c r="A26" s="21" t="s">
        <v>46</v>
      </c>
      <c r="B26" s="22" t="s">
        <v>39</v>
      </c>
      <c r="C26" s="23" t="s">
        <v>17</v>
      </c>
      <c r="D26" s="29">
        <v>50</v>
      </c>
      <c r="E26" s="30">
        <v>46.3</v>
      </c>
      <c r="F26" s="30">
        <f t="shared" si="0"/>
        <v>2315</v>
      </c>
      <c r="G26" s="27"/>
    </row>
    <row r="27" spans="1:7" s="28" customFormat="1" ht="16" x14ac:dyDescent="0.35">
      <c r="A27" s="21" t="s">
        <v>47</v>
      </c>
      <c r="B27" s="22" t="s">
        <v>48</v>
      </c>
      <c r="C27" s="23" t="s">
        <v>17</v>
      </c>
      <c r="D27" s="29">
        <v>50</v>
      </c>
      <c r="E27" s="30">
        <v>93.22</v>
      </c>
      <c r="F27" s="30">
        <f t="shared" si="0"/>
        <v>4661</v>
      </c>
      <c r="G27" s="27"/>
    </row>
    <row r="28" spans="1:7" s="28" customFormat="1" ht="16" x14ac:dyDescent="0.35">
      <c r="A28" s="21" t="s">
        <v>49</v>
      </c>
      <c r="B28" s="22" t="s">
        <v>50</v>
      </c>
      <c r="C28" s="23" t="s">
        <v>17</v>
      </c>
      <c r="D28" s="29">
        <v>50</v>
      </c>
      <c r="E28" s="30">
        <v>129.63</v>
      </c>
      <c r="F28" s="30">
        <f t="shared" si="0"/>
        <v>6481.5</v>
      </c>
      <c r="G28" s="27"/>
    </row>
    <row r="29" spans="1:7" s="77" customFormat="1" ht="77.5" x14ac:dyDescent="0.35">
      <c r="A29" s="93" t="s">
        <v>51</v>
      </c>
      <c r="B29" s="96" t="s">
        <v>52</v>
      </c>
      <c r="C29" s="97"/>
      <c r="D29" s="90"/>
      <c r="E29" s="97"/>
      <c r="F29" s="75"/>
      <c r="G29" s="76"/>
    </row>
    <row r="30" spans="1:7" s="77" customFormat="1" ht="16" x14ac:dyDescent="0.35">
      <c r="A30" s="71" t="s">
        <v>53</v>
      </c>
      <c r="B30" s="72" t="s">
        <v>54</v>
      </c>
      <c r="C30" s="73" t="s">
        <v>17</v>
      </c>
      <c r="D30" s="74">
        <v>50</v>
      </c>
      <c r="E30" s="75">
        <v>19.48</v>
      </c>
      <c r="F30" s="75">
        <f t="shared" si="0"/>
        <v>974</v>
      </c>
      <c r="G30" s="76"/>
    </row>
    <row r="31" spans="1:7" s="77" customFormat="1" ht="16" x14ac:dyDescent="0.35">
      <c r="A31" s="71" t="s">
        <v>55</v>
      </c>
      <c r="B31" s="72" t="s">
        <v>56</v>
      </c>
      <c r="C31" s="73" t="s">
        <v>17</v>
      </c>
      <c r="D31" s="74">
        <v>50</v>
      </c>
      <c r="E31" s="75">
        <v>20.03</v>
      </c>
      <c r="F31" s="75">
        <f t="shared" si="0"/>
        <v>1001.5</v>
      </c>
      <c r="G31" s="76"/>
    </row>
    <row r="32" spans="1:7" s="77" customFormat="1" ht="16" x14ac:dyDescent="0.35">
      <c r="A32" s="71" t="s">
        <v>57</v>
      </c>
      <c r="B32" s="72" t="s">
        <v>58</v>
      </c>
      <c r="C32" s="73" t="s">
        <v>17</v>
      </c>
      <c r="D32" s="74">
        <v>50</v>
      </c>
      <c r="E32" s="75">
        <v>21.05</v>
      </c>
      <c r="F32" s="75">
        <f t="shared" si="0"/>
        <v>1052.5</v>
      </c>
      <c r="G32" s="76"/>
    </row>
    <row r="33" spans="1:7" s="77" customFormat="1" ht="16" x14ac:dyDescent="0.35">
      <c r="A33" s="71" t="s">
        <v>59</v>
      </c>
      <c r="B33" s="72" t="s">
        <v>60</v>
      </c>
      <c r="C33" s="73" t="s">
        <v>17</v>
      </c>
      <c r="D33" s="74">
        <v>50</v>
      </c>
      <c r="E33" s="75">
        <v>45.5</v>
      </c>
      <c r="F33" s="75">
        <f t="shared" si="0"/>
        <v>2275</v>
      </c>
      <c r="G33" s="76"/>
    </row>
    <row r="34" spans="1:7" s="28" customFormat="1" ht="46.5" x14ac:dyDescent="0.35">
      <c r="A34" s="34" t="s">
        <v>61</v>
      </c>
      <c r="B34" s="22" t="s">
        <v>62</v>
      </c>
      <c r="C34" s="23"/>
      <c r="D34" s="24"/>
      <c r="E34" s="25"/>
      <c r="F34" s="30"/>
      <c r="G34" s="27"/>
    </row>
    <row r="35" spans="1:7" s="28" customFormat="1" ht="16" x14ac:dyDescent="0.35">
      <c r="A35" s="34" t="s">
        <v>63</v>
      </c>
      <c r="B35" s="22" t="s">
        <v>27</v>
      </c>
      <c r="C35" s="23" t="s">
        <v>64</v>
      </c>
      <c r="D35" s="29">
        <v>200</v>
      </c>
      <c r="E35" s="30">
        <v>16.670000000000002</v>
      </c>
      <c r="F35" s="30">
        <f t="shared" si="0"/>
        <v>3334</v>
      </c>
      <c r="G35" s="27"/>
    </row>
    <row r="36" spans="1:7" s="28" customFormat="1" ht="16" x14ac:dyDescent="0.35">
      <c r="A36" s="34" t="s">
        <v>65</v>
      </c>
      <c r="B36" s="22" t="s">
        <v>29</v>
      </c>
      <c r="C36" s="23" t="s">
        <v>64</v>
      </c>
      <c r="D36" s="33">
        <v>1800</v>
      </c>
      <c r="E36" s="30">
        <v>21.7</v>
      </c>
      <c r="F36" s="30">
        <f t="shared" si="0"/>
        <v>39060</v>
      </c>
      <c r="G36" s="27"/>
    </row>
    <row r="37" spans="1:7" s="28" customFormat="1" ht="16" x14ac:dyDescent="0.35">
      <c r="A37" s="34" t="s">
        <v>66</v>
      </c>
      <c r="B37" s="22" t="s">
        <v>35</v>
      </c>
      <c r="C37" s="23" t="s">
        <v>64</v>
      </c>
      <c r="D37" s="29">
        <v>25</v>
      </c>
      <c r="E37" s="30">
        <v>40.46</v>
      </c>
      <c r="F37" s="30">
        <f t="shared" si="0"/>
        <v>1011.5</v>
      </c>
      <c r="G37" s="27"/>
    </row>
    <row r="38" spans="1:7" s="28" customFormat="1" ht="16" x14ac:dyDescent="0.35">
      <c r="A38" s="34" t="s">
        <v>67</v>
      </c>
      <c r="B38" s="22" t="s">
        <v>37</v>
      </c>
      <c r="C38" s="23" t="s">
        <v>64</v>
      </c>
      <c r="D38" s="29">
        <v>25</v>
      </c>
      <c r="E38" s="30">
        <v>52.3</v>
      </c>
      <c r="F38" s="30">
        <f t="shared" si="0"/>
        <v>1307.5</v>
      </c>
      <c r="G38" s="27"/>
    </row>
    <row r="39" spans="1:7" s="28" customFormat="1" ht="16" x14ac:dyDescent="0.35">
      <c r="A39" s="34" t="s">
        <v>68</v>
      </c>
      <c r="B39" s="22" t="s">
        <v>39</v>
      </c>
      <c r="C39" s="23" t="s">
        <v>64</v>
      </c>
      <c r="D39" s="29">
        <v>25</v>
      </c>
      <c r="E39" s="30">
        <v>74.86</v>
      </c>
      <c r="F39" s="30">
        <f t="shared" si="0"/>
        <v>1871.5</v>
      </c>
      <c r="G39" s="27"/>
    </row>
    <row r="40" spans="1:7" s="28" customFormat="1" ht="31" x14ac:dyDescent="0.35">
      <c r="A40" s="34" t="s">
        <v>69</v>
      </c>
      <c r="B40" s="22" t="s">
        <v>70</v>
      </c>
      <c r="C40" s="23" t="s">
        <v>64</v>
      </c>
      <c r="D40" s="29">
        <v>50</v>
      </c>
      <c r="E40" s="30">
        <v>1.1200000000000001</v>
      </c>
      <c r="F40" s="30">
        <f t="shared" si="0"/>
        <v>56</v>
      </c>
      <c r="G40" s="27"/>
    </row>
    <row r="41" spans="1:7" s="28" customFormat="1" ht="31" x14ac:dyDescent="0.35">
      <c r="A41" s="34" t="s">
        <v>71</v>
      </c>
      <c r="B41" s="22" t="s">
        <v>72</v>
      </c>
      <c r="C41" s="23" t="s">
        <v>64</v>
      </c>
      <c r="D41" s="29">
        <v>30</v>
      </c>
      <c r="E41" s="30">
        <v>2.36</v>
      </c>
      <c r="F41" s="30">
        <f t="shared" si="0"/>
        <v>70.8</v>
      </c>
      <c r="G41" s="27"/>
    </row>
    <row r="42" spans="1:7" s="28" customFormat="1" ht="31" x14ac:dyDescent="0.35">
      <c r="A42" s="34" t="s">
        <v>73</v>
      </c>
      <c r="B42" s="22" t="s">
        <v>74</v>
      </c>
      <c r="C42" s="23" t="s">
        <v>64</v>
      </c>
      <c r="D42" s="29">
        <v>20</v>
      </c>
      <c r="E42" s="30">
        <v>1.1200000000000001</v>
      </c>
      <c r="F42" s="30">
        <f t="shared" si="0"/>
        <v>22.4</v>
      </c>
      <c r="G42" s="27"/>
    </row>
    <row r="43" spans="1:7" s="77" customFormat="1" ht="31" x14ac:dyDescent="0.35">
      <c r="A43" s="93" t="s">
        <v>75</v>
      </c>
      <c r="B43" s="72" t="s">
        <v>76</v>
      </c>
      <c r="C43" s="73" t="s">
        <v>64</v>
      </c>
      <c r="D43" s="74">
        <v>150</v>
      </c>
      <c r="E43" s="75">
        <v>11.36</v>
      </c>
      <c r="F43" s="75">
        <f t="shared" si="0"/>
        <v>1704</v>
      </c>
      <c r="G43" s="76"/>
    </row>
    <row r="44" spans="1:7" s="77" customFormat="1" ht="31" x14ac:dyDescent="0.35">
      <c r="A44" s="93" t="s">
        <v>77</v>
      </c>
      <c r="B44" s="72" t="s">
        <v>78</v>
      </c>
      <c r="C44" s="73" t="s">
        <v>64</v>
      </c>
      <c r="D44" s="74">
        <v>20</v>
      </c>
      <c r="E44" s="75">
        <v>13.08</v>
      </c>
      <c r="F44" s="75">
        <f t="shared" si="0"/>
        <v>261.60000000000002</v>
      </c>
      <c r="G44" s="76"/>
    </row>
    <row r="45" spans="1:7" s="95" customFormat="1" ht="31" x14ac:dyDescent="0.35">
      <c r="A45" s="93" t="s">
        <v>79</v>
      </c>
      <c r="B45" s="72" t="s">
        <v>80</v>
      </c>
      <c r="C45" s="73" t="s">
        <v>64</v>
      </c>
      <c r="D45" s="74">
        <v>10</v>
      </c>
      <c r="E45" s="75">
        <v>8.09</v>
      </c>
      <c r="F45" s="75">
        <f t="shared" si="0"/>
        <v>80.900000000000006</v>
      </c>
      <c r="G45" s="94"/>
    </row>
    <row r="46" spans="1:7" s="28" customFormat="1" ht="31" x14ac:dyDescent="0.35">
      <c r="A46" s="34" t="s">
        <v>81</v>
      </c>
      <c r="B46" s="22" t="s">
        <v>82</v>
      </c>
      <c r="C46" s="23"/>
      <c r="D46" s="24"/>
      <c r="E46" s="25"/>
      <c r="F46" s="30"/>
      <c r="G46" s="27"/>
    </row>
    <row r="47" spans="1:7" s="28" customFormat="1" ht="16" x14ac:dyDescent="0.35">
      <c r="A47" s="34" t="s">
        <v>83</v>
      </c>
      <c r="B47" s="22" t="s">
        <v>84</v>
      </c>
      <c r="C47" s="23" t="s">
        <v>64</v>
      </c>
      <c r="D47" s="29">
        <v>20</v>
      </c>
      <c r="E47" s="30">
        <v>107.3</v>
      </c>
      <c r="F47" s="30">
        <f t="shared" si="0"/>
        <v>2146</v>
      </c>
      <c r="G47" s="27"/>
    </row>
    <row r="48" spans="1:7" s="28" customFormat="1" ht="16" x14ac:dyDescent="0.35">
      <c r="A48" s="34" t="s">
        <v>85</v>
      </c>
      <c r="B48" s="22" t="s">
        <v>86</v>
      </c>
      <c r="C48" s="23" t="s">
        <v>64</v>
      </c>
      <c r="D48" s="29">
        <v>20</v>
      </c>
      <c r="E48" s="30">
        <v>137.94999999999999</v>
      </c>
      <c r="F48" s="30">
        <f t="shared" si="0"/>
        <v>2759</v>
      </c>
      <c r="G48" s="27"/>
    </row>
    <row r="49" spans="1:7" s="28" customFormat="1" ht="31" x14ac:dyDescent="0.35">
      <c r="A49" s="34" t="s">
        <v>87</v>
      </c>
      <c r="B49" s="22" t="s">
        <v>88</v>
      </c>
      <c r="C49" s="23"/>
      <c r="D49" s="24"/>
      <c r="E49" s="25"/>
      <c r="F49" s="30"/>
      <c r="G49" s="27"/>
    </row>
    <row r="50" spans="1:7" s="28" customFormat="1" ht="16" x14ac:dyDescent="0.35">
      <c r="A50" s="34" t="s">
        <v>89</v>
      </c>
      <c r="B50" s="22" t="s">
        <v>90</v>
      </c>
      <c r="C50" s="23" t="s">
        <v>64</v>
      </c>
      <c r="D50" s="29">
        <v>10</v>
      </c>
      <c r="E50" s="30">
        <v>91.7</v>
      </c>
      <c r="F50" s="30">
        <f t="shared" si="0"/>
        <v>917</v>
      </c>
      <c r="G50" s="27"/>
    </row>
    <row r="51" spans="1:7" s="28" customFormat="1" ht="16" x14ac:dyDescent="0.35">
      <c r="A51" s="34" t="s">
        <v>91</v>
      </c>
      <c r="B51" s="22" t="s">
        <v>92</v>
      </c>
      <c r="C51" s="23" t="s">
        <v>64</v>
      </c>
      <c r="D51" s="29">
        <v>10</v>
      </c>
      <c r="E51" s="30">
        <v>143.66</v>
      </c>
      <c r="F51" s="30">
        <f t="shared" si="0"/>
        <v>1436.6</v>
      </c>
      <c r="G51" s="27"/>
    </row>
    <row r="52" spans="1:7" s="77" customFormat="1" ht="31" x14ac:dyDescent="0.35">
      <c r="A52" s="93" t="s">
        <v>93</v>
      </c>
      <c r="B52" s="72" t="s">
        <v>94</v>
      </c>
      <c r="C52" s="73" t="s">
        <v>64</v>
      </c>
      <c r="D52" s="74">
        <v>80</v>
      </c>
      <c r="E52" s="75">
        <v>51.97</v>
      </c>
      <c r="F52" s="75">
        <f t="shared" si="0"/>
        <v>4157.6000000000004</v>
      </c>
      <c r="G52" s="76"/>
    </row>
    <row r="53" spans="1:7" s="77" customFormat="1" ht="31" x14ac:dyDescent="0.35">
      <c r="A53" s="93" t="s">
        <v>95</v>
      </c>
      <c r="B53" s="72" t="s">
        <v>96</v>
      </c>
      <c r="C53" s="73"/>
      <c r="D53" s="90"/>
      <c r="E53" s="79"/>
      <c r="F53" s="75"/>
      <c r="G53" s="76"/>
    </row>
    <row r="54" spans="1:7" s="77" customFormat="1" ht="16" x14ac:dyDescent="0.35">
      <c r="A54" s="93" t="s">
        <v>97</v>
      </c>
      <c r="B54" s="72" t="s">
        <v>98</v>
      </c>
      <c r="C54" s="73" t="s">
        <v>64</v>
      </c>
      <c r="D54" s="74">
        <v>4</v>
      </c>
      <c r="E54" s="75">
        <v>42.55</v>
      </c>
      <c r="F54" s="75">
        <f t="shared" si="0"/>
        <v>170.2</v>
      </c>
      <c r="G54" s="76"/>
    </row>
    <row r="55" spans="1:7" s="77" customFormat="1" ht="16" x14ac:dyDescent="0.35">
      <c r="A55" s="93" t="s">
        <v>99</v>
      </c>
      <c r="B55" s="72" t="s">
        <v>92</v>
      </c>
      <c r="C55" s="73" t="s">
        <v>64</v>
      </c>
      <c r="D55" s="74">
        <v>4</v>
      </c>
      <c r="E55" s="75">
        <v>159.65</v>
      </c>
      <c r="F55" s="75">
        <f t="shared" si="0"/>
        <v>638.6</v>
      </c>
      <c r="G55" s="76"/>
    </row>
    <row r="56" spans="1:7" s="77" customFormat="1" ht="16" x14ac:dyDescent="0.35">
      <c r="A56" s="93" t="s">
        <v>100</v>
      </c>
      <c r="B56" s="72" t="s">
        <v>101</v>
      </c>
      <c r="C56" s="73"/>
      <c r="D56" s="90"/>
      <c r="E56" s="79"/>
      <c r="F56" s="75">
        <f t="shared" si="0"/>
        <v>0</v>
      </c>
      <c r="G56" s="76"/>
    </row>
    <row r="57" spans="1:7" s="77" customFormat="1" ht="16" x14ac:dyDescent="0.35">
      <c r="A57" s="93" t="s">
        <v>102</v>
      </c>
      <c r="B57" s="72" t="s">
        <v>103</v>
      </c>
      <c r="C57" s="73" t="s">
        <v>64</v>
      </c>
      <c r="D57" s="74">
        <v>80</v>
      </c>
      <c r="E57" s="75">
        <v>50.54</v>
      </c>
      <c r="F57" s="75">
        <f t="shared" si="0"/>
        <v>4043.2</v>
      </c>
      <c r="G57" s="76"/>
    </row>
    <row r="58" spans="1:7" s="77" customFormat="1" ht="46.5" x14ac:dyDescent="0.35">
      <c r="A58" s="93" t="s">
        <v>104</v>
      </c>
      <c r="B58" s="72" t="s">
        <v>105</v>
      </c>
      <c r="C58" s="73" t="s">
        <v>64</v>
      </c>
      <c r="D58" s="74">
        <v>80</v>
      </c>
      <c r="E58" s="75">
        <v>63.71</v>
      </c>
      <c r="F58" s="75">
        <f t="shared" si="0"/>
        <v>5096.8</v>
      </c>
      <c r="G58" s="76"/>
    </row>
    <row r="59" spans="1:7" s="77" customFormat="1" ht="31" x14ac:dyDescent="0.35">
      <c r="A59" s="93" t="s">
        <v>106</v>
      </c>
      <c r="B59" s="72" t="s">
        <v>107</v>
      </c>
      <c r="C59" s="73" t="s">
        <v>64</v>
      </c>
      <c r="D59" s="74">
        <v>20</v>
      </c>
      <c r="E59" s="75">
        <v>32.57</v>
      </c>
      <c r="F59" s="75">
        <f t="shared" si="0"/>
        <v>651.4</v>
      </c>
      <c r="G59" s="76"/>
    </row>
    <row r="60" spans="1:7" s="41" customFormat="1" ht="15.5" x14ac:dyDescent="0.35">
      <c r="A60" s="35"/>
      <c r="B60" s="36" t="s">
        <v>108</v>
      </c>
      <c r="C60" s="37"/>
      <c r="D60" s="38"/>
      <c r="E60" s="39"/>
      <c r="F60" s="40">
        <f>SUM(F8:F59)</f>
        <v>240587.6</v>
      </c>
    </row>
    <row r="61" spans="1:7" s="19" customFormat="1" ht="16" x14ac:dyDescent="0.35">
      <c r="A61" s="12" t="s">
        <v>109</v>
      </c>
      <c r="B61" s="13" t="s">
        <v>110</v>
      </c>
      <c r="C61" s="14"/>
      <c r="D61" s="15"/>
      <c r="E61" s="16"/>
      <c r="F61" s="17"/>
      <c r="G61" s="18"/>
    </row>
    <row r="62" spans="1:7" s="77" customFormat="1" ht="31" x14ac:dyDescent="0.35">
      <c r="A62" s="71" t="s">
        <v>111</v>
      </c>
      <c r="B62" s="72" t="s">
        <v>112</v>
      </c>
      <c r="C62" s="73"/>
      <c r="D62" s="90"/>
      <c r="E62" s="79"/>
      <c r="F62" s="92"/>
      <c r="G62" s="76"/>
    </row>
    <row r="63" spans="1:7" s="77" customFormat="1" ht="16" x14ac:dyDescent="0.35">
      <c r="A63" s="71" t="s">
        <v>113</v>
      </c>
      <c r="B63" s="72" t="s">
        <v>114</v>
      </c>
      <c r="C63" s="73" t="s">
        <v>17</v>
      </c>
      <c r="D63" s="74">
        <v>100</v>
      </c>
      <c r="E63" s="75">
        <v>63.73</v>
      </c>
      <c r="F63" s="75">
        <f>ROUNDUP(E63*D63,2)</f>
        <v>6373</v>
      </c>
      <c r="G63" s="76"/>
    </row>
    <row r="64" spans="1:7" s="77" customFormat="1" ht="16" x14ac:dyDescent="0.35">
      <c r="A64" s="71" t="s">
        <v>115</v>
      </c>
      <c r="B64" s="72" t="s">
        <v>116</v>
      </c>
      <c r="C64" s="73" t="s">
        <v>17</v>
      </c>
      <c r="D64" s="74">
        <v>50</v>
      </c>
      <c r="E64" s="75">
        <v>77.3</v>
      </c>
      <c r="F64" s="75">
        <f t="shared" ref="F64:F83" si="1">ROUNDUP(E64*D64,2)</f>
        <v>3865</v>
      </c>
      <c r="G64" s="76"/>
    </row>
    <row r="65" spans="1:7" s="77" customFormat="1" ht="16" x14ac:dyDescent="0.35">
      <c r="A65" s="71" t="s">
        <v>117</v>
      </c>
      <c r="B65" s="72" t="s">
        <v>118</v>
      </c>
      <c r="C65" s="73" t="s">
        <v>17</v>
      </c>
      <c r="D65" s="74">
        <v>50</v>
      </c>
      <c r="E65" s="75">
        <v>72.239999999999995</v>
      </c>
      <c r="F65" s="75">
        <f t="shared" si="1"/>
        <v>3612</v>
      </c>
      <c r="G65" s="76"/>
    </row>
    <row r="66" spans="1:7" s="77" customFormat="1" ht="16" x14ac:dyDescent="0.35">
      <c r="A66" s="71" t="s">
        <v>119</v>
      </c>
      <c r="B66" s="72" t="s">
        <v>120</v>
      </c>
      <c r="C66" s="73" t="s">
        <v>17</v>
      </c>
      <c r="D66" s="74">
        <v>500</v>
      </c>
      <c r="E66" s="75">
        <v>86.11</v>
      </c>
      <c r="F66" s="75">
        <f t="shared" si="1"/>
        <v>43055</v>
      </c>
      <c r="G66" s="76"/>
    </row>
    <row r="67" spans="1:7" s="77" customFormat="1" ht="16" x14ac:dyDescent="0.35">
      <c r="A67" s="71" t="s">
        <v>121</v>
      </c>
      <c r="B67" s="72" t="s">
        <v>122</v>
      </c>
      <c r="C67" s="73" t="s">
        <v>17</v>
      </c>
      <c r="D67" s="74">
        <v>50</v>
      </c>
      <c r="E67" s="75">
        <v>81.73</v>
      </c>
      <c r="F67" s="75">
        <f t="shared" si="1"/>
        <v>4086.5</v>
      </c>
      <c r="G67" s="76"/>
    </row>
    <row r="68" spans="1:7" s="77" customFormat="1" ht="16" x14ac:dyDescent="0.35">
      <c r="A68" s="71" t="s">
        <v>123</v>
      </c>
      <c r="B68" s="72" t="s">
        <v>124</v>
      </c>
      <c r="C68" s="73" t="s">
        <v>17</v>
      </c>
      <c r="D68" s="74">
        <v>100</v>
      </c>
      <c r="E68" s="75">
        <v>95.18</v>
      </c>
      <c r="F68" s="75">
        <f t="shared" si="1"/>
        <v>9518</v>
      </c>
      <c r="G68" s="76"/>
    </row>
    <row r="69" spans="1:7" s="77" customFormat="1" ht="16" x14ac:dyDescent="0.35">
      <c r="A69" s="71" t="s">
        <v>125</v>
      </c>
      <c r="B69" s="72" t="s">
        <v>126</v>
      </c>
      <c r="C69" s="73" t="s">
        <v>17</v>
      </c>
      <c r="D69" s="74">
        <v>30</v>
      </c>
      <c r="E69" s="75">
        <v>102.46</v>
      </c>
      <c r="F69" s="75">
        <f t="shared" si="1"/>
        <v>3073.8</v>
      </c>
      <c r="G69" s="76"/>
    </row>
    <row r="70" spans="1:7" s="77" customFormat="1" ht="16" x14ac:dyDescent="0.35">
      <c r="A70" s="71" t="s">
        <v>127</v>
      </c>
      <c r="B70" s="72" t="s">
        <v>128</v>
      </c>
      <c r="C70" s="73" t="s">
        <v>17</v>
      </c>
      <c r="D70" s="74">
        <v>30</v>
      </c>
      <c r="E70" s="75">
        <v>116.26</v>
      </c>
      <c r="F70" s="75">
        <f t="shared" si="1"/>
        <v>3487.8</v>
      </c>
      <c r="G70" s="76"/>
    </row>
    <row r="71" spans="1:7" s="77" customFormat="1" ht="46.5" x14ac:dyDescent="0.35">
      <c r="A71" s="71" t="s">
        <v>129</v>
      </c>
      <c r="B71" s="72" t="s">
        <v>130</v>
      </c>
      <c r="C71" s="73"/>
      <c r="D71" s="90"/>
      <c r="E71" s="79"/>
      <c r="F71" s="75"/>
      <c r="G71" s="76"/>
    </row>
    <row r="72" spans="1:7" s="77" customFormat="1" ht="16" x14ac:dyDescent="0.35">
      <c r="A72" s="71" t="s">
        <v>131</v>
      </c>
      <c r="B72" s="72" t="s">
        <v>132</v>
      </c>
      <c r="C72" s="73" t="s">
        <v>17</v>
      </c>
      <c r="D72" s="74">
        <v>100</v>
      </c>
      <c r="E72" s="75">
        <v>63.73</v>
      </c>
      <c r="F72" s="75">
        <f t="shared" si="1"/>
        <v>6373</v>
      </c>
      <c r="G72" s="76"/>
    </row>
    <row r="73" spans="1:7" s="77" customFormat="1" ht="16" x14ac:dyDescent="0.35">
      <c r="A73" s="71" t="s">
        <v>133</v>
      </c>
      <c r="B73" s="72" t="s">
        <v>134</v>
      </c>
      <c r="C73" s="73" t="s">
        <v>17</v>
      </c>
      <c r="D73" s="74">
        <v>50</v>
      </c>
      <c r="E73" s="75">
        <v>77.319999999999993</v>
      </c>
      <c r="F73" s="75">
        <f t="shared" si="1"/>
        <v>3866</v>
      </c>
      <c r="G73" s="76"/>
    </row>
    <row r="74" spans="1:7" s="77" customFormat="1" ht="16" x14ac:dyDescent="0.35">
      <c r="A74" s="71" t="s">
        <v>135</v>
      </c>
      <c r="B74" s="72" t="s">
        <v>136</v>
      </c>
      <c r="C74" s="73" t="s">
        <v>17</v>
      </c>
      <c r="D74" s="74">
        <v>50</v>
      </c>
      <c r="E74" s="75">
        <v>72.25</v>
      </c>
      <c r="F74" s="75">
        <f t="shared" si="1"/>
        <v>3612.5</v>
      </c>
      <c r="G74" s="76"/>
    </row>
    <row r="75" spans="1:7" s="77" customFormat="1" ht="16" x14ac:dyDescent="0.35">
      <c r="A75" s="71" t="s">
        <v>137</v>
      </c>
      <c r="B75" s="72" t="s">
        <v>138</v>
      </c>
      <c r="C75" s="73" t="s">
        <v>17</v>
      </c>
      <c r="D75" s="74">
        <v>500</v>
      </c>
      <c r="E75" s="75">
        <v>86.13</v>
      </c>
      <c r="F75" s="75">
        <f t="shared" si="1"/>
        <v>43065</v>
      </c>
      <c r="G75" s="76"/>
    </row>
    <row r="76" spans="1:7" s="77" customFormat="1" ht="16" x14ac:dyDescent="0.35">
      <c r="A76" s="71" t="s">
        <v>139</v>
      </c>
      <c r="B76" s="72" t="s">
        <v>140</v>
      </c>
      <c r="C76" s="73" t="s">
        <v>17</v>
      </c>
      <c r="D76" s="74">
        <v>50</v>
      </c>
      <c r="E76" s="75">
        <v>81.739999999999995</v>
      </c>
      <c r="F76" s="75">
        <f t="shared" si="1"/>
        <v>4087</v>
      </c>
      <c r="G76" s="76"/>
    </row>
    <row r="77" spans="1:7" s="77" customFormat="1" ht="16" x14ac:dyDescent="0.35">
      <c r="A77" s="71" t="s">
        <v>141</v>
      </c>
      <c r="B77" s="72" t="s">
        <v>142</v>
      </c>
      <c r="C77" s="73" t="s">
        <v>17</v>
      </c>
      <c r="D77" s="74">
        <v>100</v>
      </c>
      <c r="E77" s="75">
        <v>95.19</v>
      </c>
      <c r="F77" s="75">
        <f t="shared" si="1"/>
        <v>9519</v>
      </c>
      <c r="G77" s="76"/>
    </row>
    <row r="78" spans="1:7" s="77" customFormat="1" ht="16" x14ac:dyDescent="0.35">
      <c r="A78" s="71" t="s">
        <v>143</v>
      </c>
      <c r="B78" s="72" t="s">
        <v>144</v>
      </c>
      <c r="C78" s="73" t="s">
        <v>17</v>
      </c>
      <c r="D78" s="74">
        <v>30</v>
      </c>
      <c r="E78" s="75">
        <v>102.47</v>
      </c>
      <c r="F78" s="75">
        <f t="shared" si="1"/>
        <v>3074.1</v>
      </c>
      <c r="G78" s="76"/>
    </row>
    <row r="79" spans="1:7" s="77" customFormat="1" ht="16" x14ac:dyDescent="0.35">
      <c r="A79" s="71" t="s">
        <v>145</v>
      </c>
      <c r="B79" s="72" t="s">
        <v>146</v>
      </c>
      <c r="C79" s="73" t="s">
        <v>17</v>
      </c>
      <c r="D79" s="74">
        <v>30</v>
      </c>
      <c r="E79" s="75">
        <v>116.28</v>
      </c>
      <c r="F79" s="75">
        <f t="shared" si="1"/>
        <v>3488.4</v>
      </c>
      <c r="G79" s="76"/>
    </row>
    <row r="80" spans="1:7" s="77" customFormat="1" ht="31" x14ac:dyDescent="0.35">
      <c r="A80" s="71" t="s">
        <v>147</v>
      </c>
      <c r="B80" s="72" t="s">
        <v>148</v>
      </c>
      <c r="C80" s="73" t="s">
        <v>17</v>
      </c>
      <c r="D80" s="74">
        <v>1300</v>
      </c>
      <c r="E80" s="75">
        <v>11.35</v>
      </c>
      <c r="F80" s="75">
        <f t="shared" si="1"/>
        <v>14755</v>
      </c>
      <c r="G80" s="76"/>
    </row>
    <row r="81" spans="1:7" s="77" customFormat="1" ht="46.5" x14ac:dyDescent="0.35">
      <c r="A81" s="71" t="s">
        <v>149</v>
      </c>
      <c r="B81" s="72" t="s">
        <v>150</v>
      </c>
      <c r="C81" s="73" t="s">
        <v>17</v>
      </c>
      <c r="D81" s="74">
        <v>500</v>
      </c>
      <c r="E81" s="75">
        <v>47.84</v>
      </c>
      <c r="F81" s="75">
        <f t="shared" si="1"/>
        <v>23920</v>
      </c>
      <c r="G81" s="76"/>
    </row>
    <row r="82" spans="1:7" s="77" customFormat="1" ht="31" x14ac:dyDescent="0.35">
      <c r="A82" s="71" t="s">
        <v>151</v>
      </c>
      <c r="B82" s="72" t="s">
        <v>152</v>
      </c>
      <c r="C82" s="73" t="s">
        <v>64</v>
      </c>
      <c r="D82" s="74">
        <v>200</v>
      </c>
      <c r="E82" s="75">
        <v>23.71</v>
      </c>
      <c r="F82" s="75">
        <f t="shared" si="1"/>
        <v>4742</v>
      </c>
      <c r="G82" s="76"/>
    </row>
    <row r="83" spans="1:7" s="77" customFormat="1" ht="48" customHeight="1" x14ac:dyDescent="0.35">
      <c r="A83" s="71" t="s">
        <v>153</v>
      </c>
      <c r="B83" s="72" t="s">
        <v>154</v>
      </c>
      <c r="C83" s="73" t="s">
        <v>64</v>
      </c>
      <c r="D83" s="74">
        <v>250</v>
      </c>
      <c r="E83" s="75">
        <v>5.67</v>
      </c>
      <c r="F83" s="75">
        <f t="shared" si="1"/>
        <v>1417.5</v>
      </c>
      <c r="G83" s="76"/>
    </row>
    <row r="84" spans="1:7" s="41" customFormat="1" ht="15.5" x14ac:dyDescent="0.35">
      <c r="A84" s="42"/>
      <c r="B84" s="36" t="s">
        <v>155</v>
      </c>
      <c r="C84" s="37"/>
      <c r="D84" s="38"/>
      <c r="E84" s="39"/>
      <c r="F84" s="40">
        <f>SUM(F63:F83)</f>
        <v>198990.6</v>
      </c>
    </row>
    <row r="85" spans="1:7" s="19" customFormat="1" ht="16" x14ac:dyDescent="0.35">
      <c r="A85" s="12" t="s">
        <v>156</v>
      </c>
      <c r="B85" s="13" t="s">
        <v>157</v>
      </c>
      <c r="C85" s="14"/>
      <c r="D85" s="15"/>
      <c r="E85" s="16"/>
      <c r="F85" s="17"/>
      <c r="G85" s="18"/>
    </row>
    <row r="86" spans="1:7" s="28" customFormat="1" ht="62" x14ac:dyDescent="0.35">
      <c r="A86" s="32" t="s">
        <v>158</v>
      </c>
      <c r="B86" s="22" t="s">
        <v>159</v>
      </c>
      <c r="C86" s="23"/>
      <c r="D86" s="24"/>
      <c r="E86" s="30"/>
      <c r="F86" s="26"/>
      <c r="G86" s="27"/>
    </row>
    <row r="87" spans="1:7" s="28" customFormat="1" ht="16" x14ac:dyDescent="0.35">
      <c r="A87" s="32" t="s">
        <v>160</v>
      </c>
      <c r="B87" s="22" t="s">
        <v>161</v>
      </c>
      <c r="C87" s="23" t="s">
        <v>17</v>
      </c>
      <c r="D87" s="29">
        <v>200</v>
      </c>
      <c r="E87" s="30">
        <v>9.7200000000000006</v>
      </c>
      <c r="F87" s="30">
        <f>ROUNDUP(E87*D87,2)</f>
        <v>1944</v>
      </c>
      <c r="G87" s="27"/>
    </row>
    <row r="88" spans="1:7" s="28" customFormat="1" ht="16" x14ac:dyDescent="0.35">
      <c r="A88" s="32" t="s">
        <v>162</v>
      </c>
      <c r="B88" s="22" t="s">
        <v>163</v>
      </c>
      <c r="C88" s="23" t="s">
        <v>17</v>
      </c>
      <c r="D88" s="29">
        <v>1800</v>
      </c>
      <c r="E88" s="30">
        <v>20.12</v>
      </c>
      <c r="F88" s="30">
        <f t="shared" ref="F88:F111" si="2">ROUNDUP(E88*D88,2)</f>
        <v>36216</v>
      </c>
      <c r="G88" s="27"/>
    </row>
    <row r="89" spans="1:7" s="28" customFormat="1" ht="16" x14ac:dyDescent="0.35">
      <c r="A89" s="32" t="s">
        <v>164</v>
      </c>
      <c r="B89" s="22" t="s">
        <v>165</v>
      </c>
      <c r="C89" s="23" t="s">
        <v>17</v>
      </c>
      <c r="D89" s="29">
        <v>300</v>
      </c>
      <c r="E89" s="30">
        <v>74.81</v>
      </c>
      <c r="F89" s="30">
        <f t="shared" si="2"/>
        <v>22443</v>
      </c>
      <c r="G89" s="27"/>
    </row>
    <row r="90" spans="1:7" s="77" customFormat="1" ht="46.5" x14ac:dyDescent="0.35">
      <c r="A90" s="71" t="s">
        <v>166</v>
      </c>
      <c r="B90" s="72" t="s">
        <v>167</v>
      </c>
      <c r="C90" s="91" t="s">
        <v>64</v>
      </c>
      <c r="D90" s="74">
        <v>200</v>
      </c>
      <c r="E90" s="75">
        <v>128.72999999999999</v>
      </c>
      <c r="F90" s="75">
        <f t="shared" si="2"/>
        <v>25746</v>
      </c>
      <c r="G90" s="76"/>
    </row>
    <row r="91" spans="1:7" s="77" customFormat="1" ht="31" x14ac:dyDescent="0.35">
      <c r="A91" s="71" t="s">
        <v>168</v>
      </c>
      <c r="B91" s="72" t="s">
        <v>169</v>
      </c>
      <c r="C91" s="91" t="s">
        <v>64</v>
      </c>
      <c r="D91" s="74">
        <v>100</v>
      </c>
      <c r="E91" s="75">
        <v>43.39</v>
      </c>
      <c r="F91" s="75">
        <f t="shared" si="2"/>
        <v>4339</v>
      </c>
      <c r="G91" s="76"/>
    </row>
    <row r="92" spans="1:7" s="77" customFormat="1" ht="46.5" x14ac:dyDescent="0.35">
      <c r="A92" s="71" t="s">
        <v>170</v>
      </c>
      <c r="B92" s="72" t="s">
        <v>171</v>
      </c>
      <c r="C92" s="73"/>
      <c r="D92" s="90"/>
      <c r="E92" s="79"/>
      <c r="F92" s="75"/>
      <c r="G92" s="76"/>
    </row>
    <row r="93" spans="1:7" s="77" customFormat="1" ht="16" x14ac:dyDescent="0.35">
      <c r="A93" s="71" t="s">
        <v>172</v>
      </c>
      <c r="B93" s="72" t="s">
        <v>173</v>
      </c>
      <c r="C93" s="73" t="s">
        <v>17</v>
      </c>
      <c r="D93" s="74">
        <v>1200</v>
      </c>
      <c r="E93" s="75">
        <v>108.77</v>
      </c>
      <c r="F93" s="75">
        <f t="shared" si="2"/>
        <v>130524</v>
      </c>
      <c r="G93" s="76"/>
    </row>
    <row r="94" spans="1:7" s="77" customFormat="1" ht="16" x14ac:dyDescent="0.35">
      <c r="A94" s="71" t="s">
        <v>174</v>
      </c>
      <c r="B94" s="72" t="s">
        <v>175</v>
      </c>
      <c r="C94" s="73" t="s">
        <v>17</v>
      </c>
      <c r="D94" s="74">
        <v>1000</v>
      </c>
      <c r="E94" s="75">
        <v>162.71</v>
      </c>
      <c r="F94" s="75">
        <f t="shared" si="2"/>
        <v>162710</v>
      </c>
      <c r="G94" s="76"/>
    </row>
    <row r="95" spans="1:7" s="77" customFormat="1" ht="46.5" x14ac:dyDescent="0.35">
      <c r="A95" s="71" t="s">
        <v>176</v>
      </c>
      <c r="B95" s="72" t="s">
        <v>177</v>
      </c>
      <c r="C95" s="73" t="s">
        <v>64</v>
      </c>
      <c r="D95" s="74">
        <v>2200</v>
      </c>
      <c r="E95" s="75">
        <v>135.35</v>
      </c>
      <c r="F95" s="75">
        <f t="shared" si="2"/>
        <v>297770</v>
      </c>
      <c r="G95" s="76"/>
    </row>
    <row r="96" spans="1:7" s="77" customFormat="1" ht="46.5" x14ac:dyDescent="0.35">
      <c r="A96" s="71" t="s">
        <v>178</v>
      </c>
      <c r="B96" s="72" t="s">
        <v>179</v>
      </c>
      <c r="C96" s="73" t="s">
        <v>64</v>
      </c>
      <c r="D96" s="74">
        <v>200</v>
      </c>
      <c r="E96" s="75">
        <v>44.71</v>
      </c>
      <c r="F96" s="75">
        <f t="shared" si="2"/>
        <v>8942</v>
      </c>
      <c r="G96" s="76"/>
    </row>
    <row r="97" spans="1:7" s="77" customFormat="1" ht="46.5" x14ac:dyDescent="0.35">
      <c r="A97" s="71" t="s">
        <v>180</v>
      </c>
      <c r="B97" s="72" t="s">
        <v>181</v>
      </c>
      <c r="C97" s="73" t="s">
        <v>64</v>
      </c>
      <c r="D97" s="74">
        <v>200</v>
      </c>
      <c r="E97" s="75">
        <v>79.67</v>
      </c>
      <c r="F97" s="75">
        <f t="shared" si="2"/>
        <v>15934</v>
      </c>
      <c r="G97" s="76"/>
    </row>
    <row r="98" spans="1:7" s="77" customFormat="1" ht="31" x14ac:dyDescent="0.35">
      <c r="A98" s="71" t="s">
        <v>182</v>
      </c>
      <c r="B98" s="72" t="s">
        <v>183</v>
      </c>
      <c r="C98" s="73" t="s">
        <v>64</v>
      </c>
      <c r="D98" s="74">
        <v>180</v>
      </c>
      <c r="E98" s="75">
        <v>11.87</v>
      </c>
      <c r="F98" s="75">
        <f t="shared" si="2"/>
        <v>2136.6</v>
      </c>
      <c r="G98" s="76"/>
    </row>
    <row r="99" spans="1:7" s="28" customFormat="1" ht="46.5" x14ac:dyDescent="0.35">
      <c r="A99" s="71" t="s">
        <v>184</v>
      </c>
      <c r="B99" s="72" t="s">
        <v>185</v>
      </c>
      <c r="C99" s="73" t="s">
        <v>64</v>
      </c>
      <c r="D99" s="74">
        <v>1000</v>
      </c>
      <c r="E99" s="75">
        <v>45.49</v>
      </c>
      <c r="F99" s="75">
        <f t="shared" si="2"/>
        <v>45490</v>
      </c>
      <c r="G99" s="76"/>
    </row>
    <row r="100" spans="1:7" s="28" customFormat="1" ht="46.5" x14ac:dyDescent="0.35">
      <c r="A100" s="71" t="s">
        <v>186</v>
      </c>
      <c r="B100" s="72" t="s">
        <v>187</v>
      </c>
      <c r="C100" s="73" t="s">
        <v>64</v>
      </c>
      <c r="D100" s="74">
        <v>100</v>
      </c>
      <c r="E100" s="75">
        <v>48.07</v>
      </c>
      <c r="F100" s="75">
        <f t="shared" si="2"/>
        <v>4807</v>
      </c>
      <c r="G100" s="76"/>
    </row>
    <row r="101" spans="1:7" s="77" customFormat="1" ht="31" x14ac:dyDescent="0.35">
      <c r="A101" s="71" t="s">
        <v>188</v>
      </c>
      <c r="B101" s="72" t="s">
        <v>189</v>
      </c>
      <c r="C101" s="73" t="s">
        <v>64</v>
      </c>
      <c r="D101" s="74">
        <v>2600</v>
      </c>
      <c r="E101" s="75">
        <v>6.25</v>
      </c>
      <c r="F101" s="75">
        <f t="shared" si="2"/>
        <v>16250</v>
      </c>
      <c r="G101" s="76"/>
    </row>
    <row r="102" spans="1:7" s="77" customFormat="1" ht="31" x14ac:dyDescent="0.35">
      <c r="A102" s="71" t="s">
        <v>190</v>
      </c>
      <c r="B102" s="72" t="s">
        <v>191</v>
      </c>
      <c r="C102" s="73"/>
      <c r="D102" s="90"/>
      <c r="E102" s="79"/>
      <c r="F102" s="75"/>
      <c r="G102" s="76"/>
    </row>
    <row r="103" spans="1:7" s="77" customFormat="1" ht="27.65" customHeight="1" x14ac:dyDescent="0.35">
      <c r="A103" s="71" t="s">
        <v>192</v>
      </c>
      <c r="B103" s="72" t="s">
        <v>193</v>
      </c>
      <c r="C103" s="73" t="s">
        <v>64</v>
      </c>
      <c r="D103" s="74">
        <v>100</v>
      </c>
      <c r="E103" s="75">
        <v>77.91</v>
      </c>
      <c r="F103" s="75">
        <f t="shared" si="2"/>
        <v>7791</v>
      </c>
      <c r="G103" s="76"/>
    </row>
    <row r="104" spans="1:7" s="77" customFormat="1" ht="50.5" customHeight="1" x14ac:dyDescent="0.35">
      <c r="A104" s="71" t="s">
        <v>194</v>
      </c>
      <c r="B104" s="72" t="s">
        <v>195</v>
      </c>
      <c r="C104" s="73"/>
      <c r="D104" s="74"/>
      <c r="E104" s="75"/>
      <c r="F104" s="75"/>
      <c r="G104" s="76"/>
    </row>
    <row r="105" spans="1:7" s="77" customFormat="1" ht="57.75" customHeight="1" x14ac:dyDescent="0.35">
      <c r="A105" s="71" t="s">
        <v>196</v>
      </c>
      <c r="B105" s="72" t="s">
        <v>195</v>
      </c>
      <c r="C105" s="73" t="s">
        <v>64</v>
      </c>
      <c r="D105" s="74">
        <v>100</v>
      </c>
      <c r="E105" s="75">
        <v>100.23</v>
      </c>
      <c r="F105" s="75">
        <f t="shared" si="2"/>
        <v>10023</v>
      </c>
      <c r="G105" s="76"/>
    </row>
    <row r="106" spans="1:7" s="77" customFormat="1" ht="57.75" customHeight="1" x14ac:dyDescent="0.35">
      <c r="A106" s="71" t="s">
        <v>197</v>
      </c>
      <c r="B106" s="72" t="s">
        <v>198</v>
      </c>
      <c r="C106" s="73" t="s">
        <v>64</v>
      </c>
      <c r="D106" s="74">
        <v>100</v>
      </c>
      <c r="E106" s="75">
        <v>106.97</v>
      </c>
      <c r="F106" s="75">
        <f t="shared" si="2"/>
        <v>10697</v>
      </c>
      <c r="G106" s="76"/>
    </row>
    <row r="107" spans="1:7" s="77" customFormat="1" ht="46.5" x14ac:dyDescent="0.35">
      <c r="A107" s="71" t="s">
        <v>199</v>
      </c>
      <c r="B107" s="72" t="s">
        <v>200</v>
      </c>
      <c r="C107" s="73" t="s">
        <v>17</v>
      </c>
      <c r="D107" s="74">
        <v>300</v>
      </c>
      <c r="E107" s="75">
        <v>138.53</v>
      </c>
      <c r="F107" s="75">
        <f t="shared" si="2"/>
        <v>41559</v>
      </c>
      <c r="G107" s="76"/>
    </row>
    <row r="108" spans="1:7" s="77" customFormat="1" ht="31" x14ac:dyDescent="0.35">
      <c r="A108" s="71" t="s">
        <v>201</v>
      </c>
      <c r="B108" s="72" t="s">
        <v>202</v>
      </c>
      <c r="C108" s="73" t="s">
        <v>64</v>
      </c>
      <c r="D108" s="74">
        <v>100</v>
      </c>
      <c r="E108" s="75">
        <v>27.67</v>
      </c>
      <c r="F108" s="75">
        <f t="shared" si="2"/>
        <v>2767</v>
      </c>
      <c r="G108" s="76"/>
    </row>
    <row r="109" spans="1:7" s="77" customFormat="1" ht="31" x14ac:dyDescent="0.35">
      <c r="A109" s="71" t="s">
        <v>203</v>
      </c>
      <c r="B109" s="72" t="s">
        <v>204</v>
      </c>
      <c r="C109" s="73" t="s">
        <v>64</v>
      </c>
      <c r="D109" s="74">
        <v>100</v>
      </c>
      <c r="E109" s="75">
        <v>14.26</v>
      </c>
      <c r="F109" s="75">
        <f t="shared" si="2"/>
        <v>1426</v>
      </c>
      <c r="G109" s="76"/>
    </row>
    <row r="110" spans="1:7" s="77" customFormat="1" ht="46.5" x14ac:dyDescent="0.35">
      <c r="A110" s="71" t="s">
        <v>205</v>
      </c>
      <c r="B110" s="72" t="s">
        <v>206</v>
      </c>
      <c r="C110" s="73" t="s">
        <v>64</v>
      </c>
      <c r="D110" s="74">
        <v>50</v>
      </c>
      <c r="E110" s="75">
        <v>35.58</v>
      </c>
      <c r="F110" s="75">
        <f t="shared" si="2"/>
        <v>1779</v>
      </c>
      <c r="G110" s="76"/>
    </row>
    <row r="111" spans="1:7" s="77" customFormat="1" ht="46.5" x14ac:dyDescent="0.35">
      <c r="A111" s="71" t="s">
        <v>207</v>
      </c>
      <c r="B111" s="72" t="s">
        <v>208</v>
      </c>
      <c r="C111" s="73" t="s">
        <v>64</v>
      </c>
      <c r="D111" s="74">
        <v>50</v>
      </c>
      <c r="E111" s="75">
        <v>35.880000000000003</v>
      </c>
      <c r="F111" s="75">
        <f t="shared" si="2"/>
        <v>1794</v>
      </c>
      <c r="G111" s="76"/>
    </row>
    <row r="112" spans="1:7" s="41" customFormat="1" ht="15.5" x14ac:dyDescent="0.35">
      <c r="A112" s="42"/>
      <c r="B112" s="36" t="s">
        <v>209</v>
      </c>
      <c r="C112" s="37"/>
      <c r="D112" s="38"/>
      <c r="E112" s="39"/>
      <c r="F112" s="40">
        <f>SUM(F87:F111)</f>
        <v>853087.6</v>
      </c>
    </row>
    <row r="113" spans="1:7" s="19" customFormat="1" ht="16" x14ac:dyDescent="0.35">
      <c r="A113" s="12" t="s">
        <v>210</v>
      </c>
      <c r="B113" s="13" t="s">
        <v>211</v>
      </c>
      <c r="C113" s="14"/>
      <c r="D113" s="15"/>
      <c r="E113" s="16"/>
      <c r="F113" s="17"/>
      <c r="G113" s="18"/>
    </row>
    <row r="114" spans="1:7" s="28" customFormat="1" ht="62" x14ac:dyDescent="0.35">
      <c r="A114" s="32" t="s">
        <v>212</v>
      </c>
      <c r="B114" s="22" t="s">
        <v>213</v>
      </c>
      <c r="C114" s="23"/>
      <c r="D114" s="24"/>
      <c r="E114" s="25"/>
      <c r="F114" s="26"/>
      <c r="G114" s="27"/>
    </row>
    <row r="115" spans="1:7" s="28" customFormat="1" ht="16" x14ac:dyDescent="0.35">
      <c r="A115" s="32" t="s">
        <v>214</v>
      </c>
      <c r="B115" s="22" t="s">
        <v>215</v>
      </c>
      <c r="C115" s="23" t="s">
        <v>17</v>
      </c>
      <c r="D115" s="29">
        <v>400</v>
      </c>
      <c r="E115" s="30">
        <v>3.25</v>
      </c>
      <c r="F115" s="30">
        <f>ROUNDUP(E115*D115,2)</f>
        <v>1300</v>
      </c>
      <c r="G115" s="27"/>
    </row>
    <row r="116" spans="1:7" s="28" customFormat="1" ht="16" x14ac:dyDescent="0.35">
      <c r="A116" s="32" t="s">
        <v>216</v>
      </c>
      <c r="B116" s="22" t="s">
        <v>217</v>
      </c>
      <c r="C116" s="23" t="s">
        <v>17</v>
      </c>
      <c r="D116" s="29">
        <v>2500</v>
      </c>
      <c r="E116" s="30">
        <v>5.24</v>
      </c>
      <c r="F116" s="30">
        <f t="shared" ref="F116:F153" si="3">ROUNDUP(E116*D116,2)</f>
        <v>13100</v>
      </c>
      <c r="G116" s="27"/>
    </row>
    <row r="117" spans="1:7" s="28" customFormat="1" ht="16" x14ac:dyDescent="0.35">
      <c r="A117" s="32" t="s">
        <v>218</v>
      </c>
      <c r="B117" s="22" t="s">
        <v>219</v>
      </c>
      <c r="C117" s="23" t="s">
        <v>17</v>
      </c>
      <c r="D117" s="29">
        <v>4000</v>
      </c>
      <c r="E117" s="30">
        <v>7.32</v>
      </c>
      <c r="F117" s="30">
        <f t="shared" si="3"/>
        <v>29280</v>
      </c>
      <c r="G117" s="27"/>
    </row>
    <row r="118" spans="1:7" s="28" customFormat="1" ht="16" x14ac:dyDescent="0.35">
      <c r="A118" s="32" t="s">
        <v>220</v>
      </c>
      <c r="B118" s="22" t="s">
        <v>221</v>
      </c>
      <c r="C118" s="23" t="s">
        <v>17</v>
      </c>
      <c r="D118" s="29">
        <v>200</v>
      </c>
      <c r="E118" s="30">
        <v>10.43</v>
      </c>
      <c r="F118" s="30">
        <f t="shared" si="3"/>
        <v>2086</v>
      </c>
      <c r="G118" s="27"/>
    </row>
    <row r="119" spans="1:7" s="28" customFormat="1" ht="16" x14ac:dyDescent="0.35">
      <c r="A119" s="32" t="s">
        <v>222</v>
      </c>
      <c r="B119" s="22" t="s">
        <v>223</v>
      </c>
      <c r="C119" s="23" t="s">
        <v>17</v>
      </c>
      <c r="D119" s="29">
        <v>200</v>
      </c>
      <c r="E119" s="30">
        <v>16.11</v>
      </c>
      <c r="F119" s="30">
        <f t="shared" si="3"/>
        <v>3222</v>
      </c>
      <c r="G119" s="27"/>
    </row>
    <row r="120" spans="1:7" s="28" customFormat="1" ht="16" x14ac:dyDescent="0.35">
      <c r="A120" s="32" t="s">
        <v>224</v>
      </c>
      <c r="B120" s="22" t="s">
        <v>225</v>
      </c>
      <c r="C120" s="23" t="s">
        <v>17</v>
      </c>
      <c r="D120" s="29">
        <v>200</v>
      </c>
      <c r="E120" s="30">
        <v>22.65</v>
      </c>
      <c r="F120" s="30">
        <f t="shared" si="3"/>
        <v>4530</v>
      </c>
      <c r="G120" s="27"/>
    </row>
    <row r="121" spans="1:7" s="28" customFormat="1" ht="16" x14ac:dyDescent="0.35">
      <c r="A121" s="32" t="s">
        <v>226</v>
      </c>
      <c r="B121" s="22" t="s">
        <v>227</v>
      </c>
      <c r="C121" s="23" t="s">
        <v>17</v>
      </c>
      <c r="D121" s="29">
        <v>50</v>
      </c>
      <c r="E121" s="30">
        <v>33.35</v>
      </c>
      <c r="F121" s="30">
        <f t="shared" si="3"/>
        <v>1667.5</v>
      </c>
      <c r="G121" s="27"/>
    </row>
    <row r="122" spans="1:7" s="28" customFormat="1" ht="16" x14ac:dyDescent="0.35">
      <c r="A122" s="32" t="s">
        <v>228</v>
      </c>
      <c r="B122" s="22" t="s">
        <v>229</v>
      </c>
      <c r="C122" s="23" t="s">
        <v>17</v>
      </c>
      <c r="D122" s="29">
        <v>50</v>
      </c>
      <c r="E122" s="30">
        <v>44.89</v>
      </c>
      <c r="F122" s="30">
        <f t="shared" si="3"/>
        <v>2244.5</v>
      </c>
      <c r="G122" s="27"/>
    </row>
    <row r="123" spans="1:7" s="28" customFormat="1" ht="16" x14ac:dyDescent="0.35">
      <c r="A123" s="32" t="s">
        <v>230</v>
      </c>
      <c r="B123" s="22" t="s">
        <v>231</v>
      </c>
      <c r="C123" s="23" t="s">
        <v>17</v>
      </c>
      <c r="D123" s="29">
        <v>50</v>
      </c>
      <c r="E123" s="30">
        <v>35.99</v>
      </c>
      <c r="F123" s="30">
        <f t="shared" si="3"/>
        <v>1799.5</v>
      </c>
      <c r="G123" s="27"/>
    </row>
    <row r="124" spans="1:7" s="28" customFormat="1" ht="16" x14ac:dyDescent="0.35">
      <c r="A124" s="32" t="s">
        <v>232</v>
      </c>
      <c r="B124" s="22" t="s">
        <v>233</v>
      </c>
      <c r="C124" s="23" t="s">
        <v>17</v>
      </c>
      <c r="D124" s="29">
        <v>50</v>
      </c>
      <c r="E124" s="30">
        <v>52.24</v>
      </c>
      <c r="F124" s="30">
        <f t="shared" si="3"/>
        <v>2612</v>
      </c>
      <c r="G124" s="27"/>
    </row>
    <row r="125" spans="1:7" s="28" customFormat="1" ht="16" x14ac:dyDescent="0.35">
      <c r="A125" s="32" t="s">
        <v>234</v>
      </c>
      <c r="B125" s="22" t="s">
        <v>235</v>
      </c>
      <c r="C125" s="23" t="s">
        <v>17</v>
      </c>
      <c r="D125" s="29">
        <v>50</v>
      </c>
      <c r="E125" s="30">
        <v>69.349999999999994</v>
      </c>
      <c r="F125" s="30">
        <f t="shared" si="3"/>
        <v>3467.5</v>
      </c>
      <c r="G125" s="27"/>
    </row>
    <row r="126" spans="1:7" s="28" customFormat="1" ht="77.5" x14ac:dyDescent="0.35">
      <c r="A126" s="32" t="s">
        <v>236</v>
      </c>
      <c r="B126" s="22" t="s">
        <v>237</v>
      </c>
      <c r="C126" s="23"/>
      <c r="D126" s="24"/>
      <c r="E126" s="25"/>
      <c r="F126" s="30"/>
      <c r="G126" s="27"/>
    </row>
    <row r="127" spans="1:7" s="28" customFormat="1" ht="16" x14ac:dyDescent="0.35">
      <c r="A127" s="32" t="s">
        <v>238</v>
      </c>
      <c r="B127" s="22" t="s">
        <v>215</v>
      </c>
      <c r="C127" s="23" t="s">
        <v>17</v>
      </c>
      <c r="D127" s="29">
        <v>50</v>
      </c>
      <c r="E127" s="30">
        <v>3.39</v>
      </c>
      <c r="F127" s="30">
        <f t="shared" si="3"/>
        <v>169.5</v>
      </c>
      <c r="G127" s="27"/>
    </row>
    <row r="128" spans="1:7" s="28" customFormat="1" ht="16" x14ac:dyDescent="0.35">
      <c r="A128" s="32" t="s">
        <v>239</v>
      </c>
      <c r="B128" s="22" t="s">
        <v>217</v>
      </c>
      <c r="C128" s="23" t="s">
        <v>17</v>
      </c>
      <c r="D128" s="29">
        <v>50</v>
      </c>
      <c r="E128" s="30">
        <v>5.37</v>
      </c>
      <c r="F128" s="30">
        <f t="shared" si="3"/>
        <v>268.5</v>
      </c>
      <c r="G128" s="27"/>
    </row>
    <row r="129" spans="1:7" s="28" customFormat="1" ht="16" x14ac:dyDescent="0.35">
      <c r="A129" s="32" t="s">
        <v>240</v>
      </c>
      <c r="B129" s="22" t="s">
        <v>219</v>
      </c>
      <c r="C129" s="23" t="s">
        <v>17</v>
      </c>
      <c r="D129" s="29">
        <v>50</v>
      </c>
      <c r="E129" s="30">
        <v>7.44</v>
      </c>
      <c r="F129" s="30">
        <f t="shared" si="3"/>
        <v>372</v>
      </c>
      <c r="G129" s="27"/>
    </row>
    <row r="130" spans="1:7" s="28" customFormat="1" ht="16" x14ac:dyDescent="0.35">
      <c r="A130" s="32" t="s">
        <v>241</v>
      </c>
      <c r="B130" s="22" t="s">
        <v>221</v>
      </c>
      <c r="C130" s="23" t="s">
        <v>17</v>
      </c>
      <c r="D130" s="29">
        <v>50</v>
      </c>
      <c r="E130" s="30">
        <v>11.07</v>
      </c>
      <c r="F130" s="30">
        <f t="shared" si="3"/>
        <v>553.5</v>
      </c>
      <c r="G130" s="27"/>
    </row>
    <row r="131" spans="1:7" s="28" customFormat="1" ht="16" x14ac:dyDescent="0.35">
      <c r="A131" s="32" t="s">
        <v>242</v>
      </c>
      <c r="B131" s="22" t="s">
        <v>223</v>
      </c>
      <c r="C131" s="23" t="s">
        <v>17</v>
      </c>
      <c r="D131" s="29">
        <v>100</v>
      </c>
      <c r="E131" s="30">
        <v>16.41</v>
      </c>
      <c r="F131" s="30">
        <f t="shared" si="3"/>
        <v>1641</v>
      </c>
      <c r="G131" s="27"/>
    </row>
    <row r="132" spans="1:7" s="28" customFormat="1" ht="16" x14ac:dyDescent="0.35">
      <c r="A132" s="32" t="s">
        <v>243</v>
      </c>
      <c r="B132" s="22" t="s">
        <v>225</v>
      </c>
      <c r="C132" s="23" t="s">
        <v>17</v>
      </c>
      <c r="D132" s="29">
        <v>100</v>
      </c>
      <c r="E132" s="30">
        <v>22.73</v>
      </c>
      <c r="F132" s="30">
        <f t="shared" si="3"/>
        <v>2273</v>
      </c>
      <c r="G132" s="27"/>
    </row>
    <row r="133" spans="1:7" s="28" customFormat="1" ht="16" x14ac:dyDescent="0.35">
      <c r="A133" s="32" t="s">
        <v>244</v>
      </c>
      <c r="B133" s="22" t="s">
        <v>227</v>
      </c>
      <c r="C133" s="23" t="s">
        <v>17</v>
      </c>
      <c r="D133" s="29">
        <v>200</v>
      </c>
      <c r="E133" s="30">
        <v>34.22</v>
      </c>
      <c r="F133" s="30">
        <f t="shared" si="3"/>
        <v>6844</v>
      </c>
      <c r="G133" s="27"/>
    </row>
    <row r="134" spans="1:7" s="77" customFormat="1" ht="16" x14ac:dyDescent="0.35">
      <c r="A134" s="71" t="s">
        <v>245</v>
      </c>
      <c r="B134" s="72" t="s">
        <v>229</v>
      </c>
      <c r="C134" s="73" t="s">
        <v>17</v>
      </c>
      <c r="D134" s="74">
        <v>200</v>
      </c>
      <c r="E134" s="75">
        <v>39.18</v>
      </c>
      <c r="F134" s="75">
        <f t="shared" si="3"/>
        <v>7836</v>
      </c>
      <c r="G134" s="76"/>
    </row>
    <row r="135" spans="1:7" s="77" customFormat="1" ht="16" x14ac:dyDescent="0.35">
      <c r="A135" s="71" t="s">
        <v>246</v>
      </c>
      <c r="B135" s="72" t="s">
        <v>231</v>
      </c>
      <c r="C135" s="73" t="s">
        <v>17</v>
      </c>
      <c r="D135" s="74">
        <v>200</v>
      </c>
      <c r="E135" s="75">
        <v>54.53</v>
      </c>
      <c r="F135" s="75">
        <f t="shared" si="3"/>
        <v>10906</v>
      </c>
      <c r="G135" s="76"/>
    </row>
    <row r="136" spans="1:7" s="77" customFormat="1" ht="16" x14ac:dyDescent="0.35">
      <c r="A136" s="71" t="s">
        <v>247</v>
      </c>
      <c r="B136" s="72" t="s">
        <v>233</v>
      </c>
      <c r="C136" s="73" t="s">
        <v>17</v>
      </c>
      <c r="D136" s="74">
        <v>200</v>
      </c>
      <c r="E136" s="75">
        <v>75.48</v>
      </c>
      <c r="F136" s="75">
        <f t="shared" si="3"/>
        <v>15096</v>
      </c>
      <c r="G136" s="76"/>
    </row>
    <row r="137" spans="1:7" s="77" customFormat="1" ht="16" x14ac:dyDescent="0.35">
      <c r="A137" s="71" t="s">
        <v>248</v>
      </c>
      <c r="B137" s="72" t="s">
        <v>235</v>
      </c>
      <c r="C137" s="73" t="s">
        <v>17</v>
      </c>
      <c r="D137" s="74">
        <v>200</v>
      </c>
      <c r="E137" s="75">
        <v>98</v>
      </c>
      <c r="F137" s="75">
        <f t="shared" si="3"/>
        <v>19600</v>
      </c>
      <c r="G137" s="76"/>
    </row>
    <row r="138" spans="1:7" s="77" customFormat="1" ht="16" x14ac:dyDescent="0.35">
      <c r="A138" s="71" t="s">
        <v>249</v>
      </c>
      <c r="B138" s="72" t="s">
        <v>250</v>
      </c>
      <c r="C138" s="73"/>
      <c r="D138" s="74"/>
      <c r="E138" s="75"/>
      <c r="F138" s="75"/>
      <c r="G138" s="76"/>
    </row>
    <row r="139" spans="1:7" s="28" customFormat="1" ht="16" x14ac:dyDescent="0.35">
      <c r="A139" s="32" t="s">
        <v>251</v>
      </c>
      <c r="B139" s="22" t="s">
        <v>252</v>
      </c>
      <c r="C139" s="23" t="s">
        <v>17</v>
      </c>
      <c r="D139" s="29">
        <v>100</v>
      </c>
      <c r="E139" s="30">
        <v>10.06</v>
      </c>
      <c r="F139" s="30">
        <f t="shared" si="3"/>
        <v>1006</v>
      </c>
      <c r="G139" s="27"/>
    </row>
    <row r="140" spans="1:7" s="28" customFormat="1" ht="16" x14ac:dyDescent="0.35">
      <c r="A140" s="32" t="s">
        <v>253</v>
      </c>
      <c r="B140" s="22" t="s">
        <v>254</v>
      </c>
      <c r="C140" s="23" t="s">
        <v>17</v>
      </c>
      <c r="D140" s="29">
        <v>1200</v>
      </c>
      <c r="E140" s="30">
        <v>11.4</v>
      </c>
      <c r="F140" s="30">
        <f t="shared" si="3"/>
        <v>13680</v>
      </c>
      <c r="G140" s="27"/>
    </row>
    <row r="141" spans="1:7" s="28" customFormat="1" ht="16" x14ac:dyDescent="0.35">
      <c r="A141" s="32" t="s">
        <v>255</v>
      </c>
      <c r="B141" s="22" t="s">
        <v>256</v>
      </c>
      <c r="C141" s="23" t="s">
        <v>17</v>
      </c>
      <c r="D141" s="29">
        <v>100</v>
      </c>
      <c r="E141" s="30">
        <v>15.15</v>
      </c>
      <c r="F141" s="30">
        <f t="shared" si="3"/>
        <v>1515</v>
      </c>
      <c r="G141" s="27"/>
    </row>
    <row r="142" spans="1:7" s="28" customFormat="1" ht="16" x14ac:dyDescent="0.35">
      <c r="A142" s="32" t="s">
        <v>257</v>
      </c>
      <c r="B142" s="22" t="s">
        <v>258</v>
      </c>
      <c r="C142" s="23"/>
      <c r="D142" s="24"/>
      <c r="E142" s="25"/>
      <c r="F142" s="30"/>
      <c r="G142" s="27"/>
    </row>
    <row r="143" spans="1:7" s="28" customFormat="1" ht="16" x14ac:dyDescent="0.35">
      <c r="A143" s="32" t="s">
        <v>259</v>
      </c>
      <c r="B143" s="22" t="s">
        <v>260</v>
      </c>
      <c r="C143" s="23" t="s">
        <v>64</v>
      </c>
      <c r="D143" s="29">
        <v>1000</v>
      </c>
      <c r="E143" s="30">
        <v>1.59</v>
      </c>
      <c r="F143" s="30">
        <f t="shared" si="3"/>
        <v>1590</v>
      </c>
      <c r="G143" s="27"/>
    </row>
    <row r="144" spans="1:7" s="28" customFormat="1" ht="16" x14ac:dyDescent="0.35">
      <c r="A144" s="32" t="s">
        <v>261</v>
      </c>
      <c r="B144" s="22" t="s">
        <v>262</v>
      </c>
      <c r="C144" s="23" t="s">
        <v>64</v>
      </c>
      <c r="D144" s="29">
        <v>2000</v>
      </c>
      <c r="E144" s="30">
        <v>1.74</v>
      </c>
      <c r="F144" s="30">
        <f t="shared" si="3"/>
        <v>3480</v>
      </c>
      <c r="G144" s="27"/>
    </row>
    <row r="145" spans="1:7" s="28" customFormat="1" ht="16" x14ac:dyDescent="0.35">
      <c r="A145" s="32" t="s">
        <v>263</v>
      </c>
      <c r="B145" s="22" t="s">
        <v>264</v>
      </c>
      <c r="C145" s="23" t="s">
        <v>64</v>
      </c>
      <c r="D145" s="29">
        <v>100</v>
      </c>
      <c r="E145" s="30">
        <v>1.81</v>
      </c>
      <c r="F145" s="30">
        <f t="shared" si="3"/>
        <v>181</v>
      </c>
      <c r="G145" s="27"/>
    </row>
    <row r="146" spans="1:7" s="28" customFormat="1" ht="16" x14ac:dyDescent="0.35">
      <c r="A146" s="32" t="s">
        <v>265</v>
      </c>
      <c r="B146" s="22" t="s">
        <v>266</v>
      </c>
      <c r="C146" s="23" t="s">
        <v>64</v>
      </c>
      <c r="D146" s="29">
        <v>100</v>
      </c>
      <c r="E146" s="30">
        <v>1.95</v>
      </c>
      <c r="F146" s="30">
        <f t="shared" si="3"/>
        <v>195</v>
      </c>
      <c r="G146" s="27"/>
    </row>
    <row r="147" spans="1:7" s="28" customFormat="1" ht="16" x14ac:dyDescent="0.35">
      <c r="A147" s="32" t="s">
        <v>267</v>
      </c>
      <c r="B147" s="22" t="s">
        <v>268</v>
      </c>
      <c r="C147" s="23" t="s">
        <v>64</v>
      </c>
      <c r="D147" s="29">
        <v>100</v>
      </c>
      <c r="E147" s="30">
        <v>2.2000000000000002</v>
      </c>
      <c r="F147" s="30">
        <f t="shared" si="3"/>
        <v>220</v>
      </c>
      <c r="G147" s="27"/>
    </row>
    <row r="148" spans="1:7" s="28" customFormat="1" ht="16" x14ac:dyDescent="0.35">
      <c r="A148" s="32" t="s">
        <v>269</v>
      </c>
      <c r="B148" s="22" t="s">
        <v>270</v>
      </c>
      <c r="C148" s="23" t="s">
        <v>64</v>
      </c>
      <c r="D148" s="29">
        <v>100</v>
      </c>
      <c r="E148" s="30">
        <v>2.74</v>
      </c>
      <c r="F148" s="30">
        <f t="shared" si="3"/>
        <v>274</v>
      </c>
      <c r="G148" s="27"/>
    </row>
    <row r="149" spans="1:7" s="28" customFormat="1" ht="16" x14ac:dyDescent="0.35">
      <c r="A149" s="32" t="s">
        <v>271</v>
      </c>
      <c r="B149" s="22" t="s">
        <v>272</v>
      </c>
      <c r="C149" s="23" t="s">
        <v>64</v>
      </c>
      <c r="D149" s="29">
        <v>2500</v>
      </c>
      <c r="E149" s="30">
        <v>4.01</v>
      </c>
      <c r="F149" s="30">
        <f t="shared" si="3"/>
        <v>10025</v>
      </c>
      <c r="G149" s="27"/>
    </row>
    <row r="150" spans="1:7" s="28" customFormat="1" ht="16" x14ac:dyDescent="0.35">
      <c r="A150" s="32" t="s">
        <v>273</v>
      </c>
      <c r="B150" s="22" t="s">
        <v>274</v>
      </c>
      <c r="C150" s="23" t="s">
        <v>64</v>
      </c>
      <c r="D150" s="29">
        <v>1500</v>
      </c>
      <c r="E150" s="30">
        <v>5.19</v>
      </c>
      <c r="F150" s="30">
        <f t="shared" si="3"/>
        <v>7785</v>
      </c>
      <c r="G150" s="27"/>
    </row>
    <row r="151" spans="1:7" s="28" customFormat="1" ht="16" x14ac:dyDescent="0.35">
      <c r="A151" s="32" t="s">
        <v>275</v>
      </c>
      <c r="B151" s="22" t="s">
        <v>276</v>
      </c>
      <c r="C151" s="23" t="s">
        <v>64</v>
      </c>
      <c r="D151" s="29">
        <v>1200</v>
      </c>
      <c r="E151" s="30">
        <v>8.0399999999999991</v>
      </c>
      <c r="F151" s="30">
        <f t="shared" si="3"/>
        <v>9648</v>
      </c>
      <c r="G151" s="27"/>
    </row>
    <row r="152" spans="1:7" s="28" customFormat="1" ht="31" x14ac:dyDescent="0.35">
      <c r="A152" s="32" t="s">
        <v>277</v>
      </c>
      <c r="B152" s="22" t="s">
        <v>278</v>
      </c>
      <c r="C152" s="23" t="s">
        <v>64</v>
      </c>
      <c r="D152" s="29">
        <v>1200</v>
      </c>
      <c r="E152" s="30">
        <v>7.63</v>
      </c>
      <c r="F152" s="30">
        <f t="shared" si="3"/>
        <v>9156</v>
      </c>
      <c r="G152" s="27"/>
    </row>
    <row r="153" spans="1:7" s="28" customFormat="1" ht="16" x14ac:dyDescent="0.35">
      <c r="A153" s="32" t="s">
        <v>279</v>
      </c>
      <c r="B153" s="22" t="s">
        <v>280</v>
      </c>
      <c r="C153" s="23" t="s">
        <v>64</v>
      </c>
      <c r="D153" s="29">
        <v>100</v>
      </c>
      <c r="E153" s="30">
        <v>27.85</v>
      </c>
      <c r="F153" s="30">
        <f t="shared" si="3"/>
        <v>2785</v>
      </c>
      <c r="G153" s="27"/>
    </row>
    <row r="154" spans="1:7" s="41" customFormat="1" ht="15.5" x14ac:dyDescent="0.35">
      <c r="A154" s="42"/>
      <c r="B154" s="36" t="s">
        <v>281</v>
      </c>
      <c r="C154" s="37"/>
      <c r="D154" s="38"/>
      <c r="E154" s="39"/>
      <c r="F154" s="40">
        <f>SUM(F115:F153)</f>
        <v>192408.5</v>
      </c>
    </row>
    <row r="155" spans="1:7" s="28" customFormat="1" ht="16" x14ac:dyDescent="0.35">
      <c r="A155" s="12" t="s">
        <v>282</v>
      </c>
      <c r="B155" s="7" t="s">
        <v>283</v>
      </c>
      <c r="C155" s="23"/>
      <c r="D155" s="24"/>
      <c r="E155" s="25"/>
      <c r="F155" s="26"/>
      <c r="G155" s="27"/>
    </row>
    <row r="156" spans="1:7" s="28" customFormat="1" ht="16" x14ac:dyDescent="0.35">
      <c r="A156" s="21" t="s">
        <v>284</v>
      </c>
      <c r="B156" s="22" t="s">
        <v>285</v>
      </c>
      <c r="C156" s="23" t="s">
        <v>64</v>
      </c>
      <c r="D156" s="29">
        <v>90</v>
      </c>
      <c r="E156" s="30">
        <v>9.81</v>
      </c>
      <c r="F156" s="30">
        <f>ROUNDUP(E156*D156,2)</f>
        <v>882.9</v>
      </c>
      <c r="G156" s="27"/>
    </row>
    <row r="157" spans="1:7" s="28" customFormat="1" ht="16" x14ac:dyDescent="0.35">
      <c r="A157" s="21" t="s">
        <v>286</v>
      </c>
      <c r="B157" s="22" t="s">
        <v>287</v>
      </c>
      <c r="C157" s="23" t="s">
        <v>64</v>
      </c>
      <c r="D157" s="29">
        <v>30</v>
      </c>
      <c r="E157" s="30">
        <v>12.95</v>
      </c>
      <c r="F157" s="30">
        <f t="shared" ref="F157:F188" si="4">ROUNDUP(E157*D157,2)</f>
        <v>388.5</v>
      </c>
      <c r="G157" s="27"/>
    </row>
    <row r="158" spans="1:7" s="28" customFormat="1" ht="46.5" x14ac:dyDescent="0.35">
      <c r="A158" s="32" t="s">
        <v>288</v>
      </c>
      <c r="B158" s="22" t="s">
        <v>289</v>
      </c>
      <c r="C158" s="23" t="s">
        <v>64</v>
      </c>
      <c r="D158" s="29">
        <v>50</v>
      </c>
      <c r="E158" s="30">
        <v>13.17</v>
      </c>
      <c r="F158" s="30">
        <f t="shared" si="4"/>
        <v>658.5</v>
      </c>
      <c r="G158" s="27"/>
    </row>
    <row r="159" spans="1:7" s="28" customFormat="1" ht="46.5" x14ac:dyDescent="0.35">
      <c r="A159" s="32" t="s">
        <v>290</v>
      </c>
      <c r="B159" s="22" t="s">
        <v>291</v>
      </c>
      <c r="C159" s="23" t="s">
        <v>64</v>
      </c>
      <c r="D159" s="29">
        <v>50</v>
      </c>
      <c r="E159" s="30">
        <v>16.03</v>
      </c>
      <c r="F159" s="30">
        <f t="shared" si="4"/>
        <v>801.5</v>
      </c>
      <c r="G159" s="27"/>
    </row>
    <row r="160" spans="1:7" s="28" customFormat="1" ht="46.5" x14ac:dyDescent="0.35">
      <c r="A160" s="32" t="s">
        <v>292</v>
      </c>
      <c r="B160" s="22" t="s">
        <v>293</v>
      </c>
      <c r="C160" s="23" t="s">
        <v>64</v>
      </c>
      <c r="D160" s="29">
        <v>100</v>
      </c>
      <c r="E160" s="30">
        <v>18.52</v>
      </c>
      <c r="F160" s="30">
        <f t="shared" si="4"/>
        <v>1852</v>
      </c>
      <c r="G160" s="27"/>
    </row>
    <row r="161" spans="1:7" s="28" customFormat="1" ht="31" x14ac:dyDescent="0.35">
      <c r="A161" s="32" t="s">
        <v>294</v>
      </c>
      <c r="B161" s="22" t="s">
        <v>295</v>
      </c>
      <c r="C161" s="23" t="s">
        <v>64</v>
      </c>
      <c r="D161" s="29">
        <v>200</v>
      </c>
      <c r="E161" s="30">
        <v>4.38</v>
      </c>
      <c r="F161" s="30">
        <f t="shared" si="4"/>
        <v>876</v>
      </c>
      <c r="G161" s="27"/>
    </row>
    <row r="162" spans="1:7" s="28" customFormat="1" ht="31" x14ac:dyDescent="0.35">
      <c r="A162" s="32" t="s">
        <v>296</v>
      </c>
      <c r="B162" s="22" t="s">
        <v>297</v>
      </c>
      <c r="C162" s="23" t="s">
        <v>64</v>
      </c>
      <c r="D162" s="29">
        <v>200</v>
      </c>
      <c r="E162" s="30">
        <v>4.3600000000000003</v>
      </c>
      <c r="F162" s="30">
        <f t="shared" si="4"/>
        <v>872</v>
      </c>
      <c r="G162" s="27"/>
    </row>
    <row r="163" spans="1:7" s="28" customFormat="1" ht="31" x14ac:dyDescent="0.35">
      <c r="A163" s="32" t="s">
        <v>298</v>
      </c>
      <c r="B163" s="22" t="s">
        <v>299</v>
      </c>
      <c r="C163" s="23" t="s">
        <v>64</v>
      </c>
      <c r="D163" s="29">
        <v>50</v>
      </c>
      <c r="E163" s="30">
        <v>8</v>
      </c>
      <c r="F163" s="30">
        <f t="shared" si="4"/>
        <v>400</v>
      </c>
      <c r="G163" s="27"/>
    </row>
    <row r="164" spans="1:7" s="28" customFormat="1" ht="31" x14ac:dyDescent="0.35">
      <c r="A164" s="32" t="s">
        <v>300</v>
      </c>
      <c r="B164" s="22" t="s">
        <v>301</v>
      </c>
      <c r="C164" s="23" t="s">
        <v>64</v>
      </c>
      <c r="D164" s="29">
        <v>32</v>
      </c>
      <c r="E164" s="30">
        <v>20.309999999999999</v>
      </c>
      <c r="F164" s="30">
        <f t="shared" si="4"/>
        <v>649.91999999999996</v>
      </c>
      <c r="G164" s="27"/>
    </row>
    <row r="165" spans="1:7" s="28" customFormat="1" ht="31" x14ac:dyDescent="0.35">
      <c r="A165" s="32" t="s">
        <v>302</v>
      </c>
      <c r="B165" s="22" t="s">
        <v>303</v>
      </c>
      <c r="C165" s="23" t="s">
        <v>64</v>
      </c>
      <c r="D165" s="29">
        <v>50</v>
      </c>
      <c r="E165" s="30">
        <v>20.309999999999999</v>
      </c>
      <c r="F165" s="30">
        <f t="shared" si="4"/>
        <v>1015.5</v>
      </c>
      <c r="G165" s="27"/>
    </row>
    <row r="166" spans="1:7" s="28" customFormat="1" ht="16" x14ac:dyDescent="0.35">
      <c r="A166" s="32" t="s">
        <v>304</v>
      </c>
      <c r="B166" s="22" t="s">
        <v>305</v>
      </c>
      <c r="C166" s="23" t="s">
        <v>64</v>
      </c>
      <c r="D166" s="29">
        <v>400</v>
      </c>
      <c r="E166" s="30">
        <v>5.35</v>
      </c>
      <c r="F166" s="30">
        <f t="shared" si="4"/>
        <v>2140</v>
      </c>
      <c r="G166" s="27"/>
    </row>
    <row r="167" spans="1:7" s="28" customFormat="1" ht="16" x14ac:dyDescent="0.35">
      <c r="A167" s="32" t="s">
        <v>306</v>
      </c>
      <c r="B167" s="22" t="s">
        <v>307</v>
      </c>
      <c r="C167" s="23" t="s">
        <v>64</v>
      </c>
      <c r="D167" s="29">
        <v>130</v>
      </c>
      <c r="E167" s="30">
        <v>8.09</v>
      </c>
      <c r="F167" s="30">
        <f t="shared" si="4"/>
        <v>1051.7</v>
      </c>
      <c r="G167" s="27"/>
    </row>
    <row r="168" spans="1:7" s="28" customFormat="1" ht="31" x14ac:dyDescent="0.35">
      <c r="A168" s="32" t="s">
        <v>308</v>
      </c>
      <c r="B168" s="22" t="s">
        <v>309</v>
      </c>
      <c r="C168" s="23" t="s">
        <v>64</v>
      </c>
      <c r="D168" s="29">
        <v>100</v>
      </c>
      <c r="E168" s="30">
        <v>6.89</v>
      </c>
      <c r="F168" s="30">
        <f t="shared" si="4"/>
        <v>689</v>
      </c>
      <c r="G168" s="27"/>
    </row>
    <row r="169" spans="1:7" s="28" customFormat="1" ht="31" x14ac:dyDescent="0.35">
      <c r="A169" s="32" t="s">
        <v>310</v>
      </c>
      <c r="B169" s="22" t="s">
        <v>311</v>
      </c>
      <c r="C169" s="23" t="s">
        <v>64</v>
      </c>
      <c r="D169" s="29">
        <v>100</v>
      </c>
      <c r="E169" s="30">
        <v>12.82</v>
      </c>
      <c r="F169" s="30">
        <f t="shared" si="4"/>
        <v>1282</v>
      </c>
      <c r="G169" s="27"/>
    </row>
    <row r="170" spans="1:7" s="28" customFormat="1" ht="16" x14ac:dyDescent="0.35">
      <c r="A170" s="32" t="s">
        <v>312</v>
      </c>
      <c r="B170" s="22" t="s">
        <v>313</v>
      </c>
      <c r="C170" s="23" t="s">
        <v>64</v>
      </c>
      <c r="D170" s="29">
        <v>50</v>
      </c>
      <c r="E170" s="30">
        <v>11.59</v>
      </c>
      <c r="F170" s="30">
        <f t="shared" si="4"/>
        <v>579.5</v>
      </c>
      <c r="G170" s="27"/>
    </row>
    <row r="171" spans="1:7" s="28" customFormat="1" ht="31" x14ac:dyDescent="0.35">
      <c r="A171" s="32" t="s">
        <v>314</v>
      </c>
      <c r="B171" s="22" t="s">
        <v>315</v>
      </c>
      <c r="C171" s="23" t="s">
        <v>64</v>
      </c>
      <c r="D171" s="29">
        <v>50</v>
      </c>
      <c r="E171" s="30">
        <v>13.14</v>
      </c>
      <c r="F171" s="30">
        <f t="shared" si="4"/>
        <v>657</v>
      </c>
      <c r="G171" s="27"/>
    </row>
    <row r="172" spans="1:7" s="28" customFormat="1" ht="16" x14ac:dyDescent="0.35">
      <c r="A172" s="32" t="s">
        <v>316</v>
      </c>
      <c r="B172" s="22" t="s">
        <v>317</v>
      </c>
      <c r="C172" s="23" t="s">
        <v>64</v>
      </c>
      <c r="D172" s="29">
        <v>1000</v>
      </c>
      <c r="E172" s="30">
        <v>1.58</v>
      </c>
      <c r="F172" s="30">
        <f t="shared" si="4"/>
        <v>1580</v>
      </c>
      <c r="G172" s="27"/>
    </row>
    <row r="173" spans="1:7" s="28" customFormat="1" ht="31" x14ac:dyDescent="0.35">
      <c r="A173" s="32" t="s">
        <v>318</v>
      </c>
      <c r="B173" s="22" t="s">
        <v>319</v>
      </c>
      <c r="C173" s="23" t="s">
        <v>64</v>
      </c>
      <c r="D173" s="29">
        <v>100</v>
      </c>
      <c r="E173" s="30">
        <v>15.05</v>
      </c>
      <c r="F173" s="30">
        <f t="shared" si="4"/>
        <v>1505</v>
      </c>
      <c r="G173" s="27"/>
    </row>
    <row r="174" spans="1:7" s="28" customFormat="1" ht="31" x14ac:dyDescent="0.35">
      <c r="A174" s="32" t="s">
        <v>320</v>
      </c>
      <c r="B174" s="22" t="s">
        <v>321</v>
      </c>
      <c r="C174" s="23" t="s">
        <v>64</v>
      </c>
      <c r="D174" s="29">
        <v>2000</v>
      </c>
      <c r="E174" s="30">
        <v>16.059999999999999</v>
      </c>
      <c r="F174" s="30">
        <f t="shared" si="4"/>
        <v>32120</v>
      </c>
      <c r="G174" s="27"/>
    </row>
    <row r="175" spans="1:7" s="28" customFormat="1" ht="46.5" x14ac:dyDescent="0.35">
      <c r="A175" s="32" t="s">
        <v>322</v>
      </c>
      <c r="B175" s="22" t="s">
        <v>323</v>
      </c>
      <c r="C175" s="23" t="s">
        <v>64</v>
      </c>
      <c r="D175" s="29">
        <v>100</v>
      </c>
      <c r="E175" s="30">
        <v>53.23</v>
      </c>
      <c r="F175" s="30">
        <f t="shared" si="4"/>
        <v>5323</v>
      </c>
      <c r="G175" s="27"/>
    </row>
    <row r="176" spans="1:7" s="28" customFormat="1" ht="31" x14ac:dyDescent="0.35">
      <c r="A176" s="32" t="s">
        <v>324</v>
      </c>
      <c r="B176" s="22" t="s">
        <v>325</v>
      </c>
      <c r="C176" s="23" t="s">
        <v>64</v>
      </c>
      <c r="D176" s="29">
        <v>290</v>
      </c>
      <c r="E176" s="30">
        <v>13.45</v>
      </c>
      <c r="F176" s="30">
        <f t="shared" si="4"/>
        <v>3900.5</v>
      </c>
      <c r="G176" s="27"/>
    </row>
    <row r="177" spans="1:7" s="28" customFormat="1" ht="31" x14ac:dyDescent="0.35">
      <c r="A177" s="32" t="s">
        <v>326</v>
      </c>
      <c r="B177" s="22" t="s">
        <v>327</v>
      </c>
      <c r="C177" s="23" t="s">
        <v>64</v>
      </c>
      <c r="D177" s="29">
        <v>50</v>
      </c>
      <c r="E177" s="30">
        <v>14.99</v>
      </c>
      <c r="F177" s="30">
        <f t="shared" si="4"/>
        <v>749.5</v>
      </c>
      <c r="G177" s="27"/>
    </row>
    <row r="178" spans="1:7" s="28" customFormat="1" ht="31" x14ac:dyDescent="0.35">
      <c r="A178" s="32" t="s">
        <v>328</v>
      </c>
      <c r="B178" s="22" t="s">
        <v>329</v>
      </c>
      <c r="C178" s="23" t="s">
        <v>64</v>
      </c>
      <c r="D178" s="29">
        <v>20</v>
      </c>
      <c r="E178" s="30">
        <v>31.71</v>
      </c>
      <c r="F178" s="30">
        <f t="shared" si="4"/>
        <v>634.20000000000005</v>
      </c>
      <c r="G178" s="27"/>
    </row>
    <row r="179" spans="1:7" s="28" customFormat="1" ht="31" x14ac:dyDescent="0.35">
      <c r="A179" s="32" t="s">
        <v>330</v>
      </c>
      <c r="B179" s="22" t="s">
        <v>331</v>
      </c>
      <c r="C179" s="23" t="s">
        <v>64</v>
      </c>
      <c r="D179" s="29">
        <v>100</v>
      </c>
      <c r="E179" s="30">
        <v>27.65</v>
      </c>
      <c r="F179" s="30">
        <f t="shared" si="4"/>
        <v>2765</v>
      </c>
      <c r="G179" s="27"/>
    </row>
    <row r="180" spans="1:7" s="28" customFormat="1" ht="47.25" customHeight="1" x14ac:dyDescent="0.35">
      <c r="A180" s="32" t="s">
        <v>332</v>
      </c>
      <c r="B180" s="22" t="s">
        <v>333</v>
      </c>
      <c r="C180" s="23" t="s">
        <v>64</v>
      </c>
      <c r="D180" s="29">
        <v>50</v>
      </c>
      <c r="E180" s="30">
        <v>29.01</v>
      </c>
      <c r="F180" s="30">
        <f t="shared" si="4"/>
        <v>1450.5</v>
      </c>
      <c r="G180" s="27"/>
    </row>
    <row r="181" spans="1:7" s="28" customFormat="1" ht="31" x14ac:dyDescent="0.35">
      <c r="A181" s="32" t="s">
        <v>334</v>
      </c>
      <c r="B181" s="22" t="s">
        <v>335</v>
      </c>
      <c r="C181" s="23" t="s">
        <v>64</v>
      </c>
      <c r="D181" s="29">
        <v>30</v>
      </c>
      <c r="E181" s="30">
        <v>14.39</v>
      </c>
      <c r="F181" s="30">
        <f t="shared" si="4"/>
        <v>431.7</v>
      </c>
      <c r="G181" s="27"/>
    </row>
    <row r="182" spans="1:7" s="28" customFormat="1" ht="46.5" x14ac:dyDescent="0.35">
      <c r="A182" s="32" t="s">
        <v>336</v>
      </c>
      <c r="B182" s="22" t="s">
        <v>337</v>
      </c>
      <c r="C182" s="23" t="s">
        <v>338</v>
      </c>
      <c r="D182" s="29">
        <v>50</v>
      </c>
      <c r="E182" s="30">
        <v>41.51</v>
      </c>
      <c r="F182" s="30">
        <f t="shared" si="4"/>
        <v>2075.5</v>
      </c>
      <c r="G182" s="27"/>
    </row>
    <row r="183" spans="1:7" s="28" customFormat="1" ht="46.5" x14ac:dyDescent="0.35">
      <c r="A183" s="32" t="s">
        <v>339</v>
      </c>
      <c r="B183" s="22" t="s">
        <v>340</v>
      </c>
      <c r="C183" s="23" t="s">
        <v>338</v>
      </c>
      <c r="D183" s="29">
        <v>50</v>
      </c>
      <c r="E183" s="30">
        <v>29.01</v>
      </c>
      <c r="F183" s="30">
        <f t="shared" si="4"/>
        <v>1450.5</v>
      </c>
      <c r="G183" s="27"/>
    </row>
    <row r="184" spans="1:7" s="28" customFormat="1" ht="46.5" x14ac:dyDescent="0.35">
      <c r="A184" s="32" t="s">
        <v>341</v>
      </c>
      <c r="B184" s="22" t="s">
        <v>342</v>
      </c>
      <c r="C184" s="23" t="s">
        <v>338</v>
      </c>
      <c r="D184" s="29">
        <v>50</v>
      </c>
      <c r="E184" s="30">
        <v>24.89</v>
      </c>
      <c r="F184" s="30">
        <f t="shared" si="4"/>
        <v>1244.5</v>
      </c>
      <c r="G184" s="27"/>
    </row>
    <row r="185" spans="1:7" s="28" customFormat="1" ht="46.5" x14ac:dyDescent="0.35">
      <c r="A185" s="32" t="s">
        <v>343</v>
      </c>
      <c r="B185" s="22" t="s">
        <v>344</v>
      </c>
      <c r="C185" s="23" t="s">
        <v>338</v>
      </c>
      <c r="D185" s="29">
        <v>50</v>
      </c>
      <c r="E185" s="30">
        <v>39.22</v>
      </c>
      <c r="F185" s="30">
        <f t="shared" si="4"/>
        <v>1961</v>
      </c>
      <c r="G185" s="27"/>
    </row>
    <row r="186" spans="1:7" s="28" customFormat="1" ht="46.5" x14ac:dyDescent="0.35">
      <c r="A186" s="32" t="s">
        <v>345</v>
      </c>
      <c r="B186" s="22" t="s">
        <v>346</v>
      </c>
      <c r="C186" s="23" t="s">
        <v>338</v>
      </c>
      <c r="D186" s="29">
        <v>50</v>
      </c>
      <c r="E186" s="30">
        <v>39.96</v>
      </c>
      <c r="F186" s="30">
        <f t="shared" si="4"/>
        <v>1998</v>
      </c>
      <c r="G186" s="27"/>
    </row>
    <row r="187" spans="1:7" s="28" customFormat="1" ht="31" x14ac:dyDescent="0.35">
      <c r="A187" s="32" t="s">
        <v>347</v>
      </c>
      <c r="B187" s="22" t="s">
        <v>348</v>
      </c>
      <c r="C187" s="23" t="s">
        <v>338</v>
      </c>
      <c r="D187" s="29">
        <v>50</v>
      </c>
      <c r="E187" s="30">
        <v>24.28</v>
      </c>
      <c r="F187" s="30">
        <f t="shared" si="4"/>
        <v>1214</v>
      </c>
      <c r="G187" s="27"/>
    </row>
    <row r="188" spans="1:7" s="28" customFormat="1" ht="31" x14ac:dyDescent="0.35">
      <c r="A188" s="32" t="s">
        <v>349</v>
      </c>
      <c r="B188" s="22" t="s">
        <v>350</v>
      </c>
      <c r="C188" s="23" t="s">
        <v>64</v>
      </c>
      <c r="D188" s="29">
        <v>100</v>
      </c>
      <c r="E188" s="30">
        <v>8.83</v>
      </c>
      <c r="F188" s="30">
        <f t="shared" si="4"/>
        <v>883</v>
      </c>
      <c r="G188" s="27"/>
    </row>
    <row r="189" spans="1:7" s="41" customFormat="1" ht="15.5" x14ac:dyDescent="0.35">
      <c r="A189" s="42"/>
      <c r="B189" s="36" t="s">
        <v>351</v>
      </c>
      <c r="C189" s="37"/>
      <c r="D189" s="38"/>
      <c r="E189" s="39"/>
      <c r="F189" s="40">
        <f>SUM(F156:F188)</f>
        <v>76081.919999999998</v>
      </c>
    </row>
    <row r="190" spans="1:7" s="19" customFormat="1" ht="16" x14ac:dyDescent="0.35">
      <c r="A190" s="12" t="s">
        <v>352</v>
      </c>
      <c r="B190" s="43" t="s">
        <v>353</v>
      </c>
      <c r="C190" s="14"/>
      <c r="D190" s="44"/>
      <c r="E190" s="16"/>
      <c r="F190" s="17"/>
      <c r="G190" s="18"/>
    </row>
    <row r="191" spans="1:7" s="28" customFormat="1" ht="155" x14ac:dyDescent="0.35">
      <c r="A191" s="32" t="s">
        <v>354</v>
      </c>
      <c r="B191" s="22" t="s">
        <v>355</v>
      </c>
      <c r="C191" s="45"/>
      <c r="D191" s="20"/>
      <c r="E191" s="25"/>
      <c r="F191" s="26"/>
      <c r="G191" s="27"/>
    </row>
    <row r="192" spans="1:7" s="77" customFormat="1" ht="62" x14ac:dyDescent="0.35">
      <c r="A192" s="71" t="s">
        <v>356</v>
      </c>
      <c r="B192" s="72" t="s">
        <v>357</v>
      </c>
      <c r="C192" s="89" t="s">
        <v>64</v>
      </c>
      <c r="D192" s="74">
        <v>20</v>
      </c>
      <c r="E192" s="75">
        <v>246.72</v>
      </c>
      <c r="F192" s="75">
        <f>ROUNDUP(E192*D192,2)</f>
        <v>4934.3999999999996</v>
      </c>
      <c r="G192" s="76"/>
    </row>
    <row r="193" spans="1:7" s="77" customFormat="1" ht="77.5" x14ac:dyDescent="0.35">
      <c r="A193" s="71" t="s">
        <v>358</v>
      </c>
      <c r="B193" s="72" t="s">
        <v>359</v>
      </c>
      <c r="C193" s="89" t="s">
        <v>64</v>
      </c>
      <c r="D193" s="74">
        <v>10</v>
      </c>
      <c r="E193" s="75">
        <v>343.42</v>
      </c>
      <c r="F193" s="75">
        <f t="shared" ref="F193:F256" si="5">ROUNDUP(E193*D193,2)</f>
        <v>3434.2</v>
      </c>
      <c r="G193" s="76"/>
    </row>
    <row r="194" spans="1:7" s="77" customFormat="1" ht="77.5" x14ac:dyDescent="0.35">
      <c r="A194" s="71" t="s">
        <v>360</v>
      </c>
      <c r="B194" s="72" t="s">
        <v>361</v>
      </c>
      <c r="C194" s="89" t="s">
        <v>64</v>
      </c>
      <c r="D194" s="74">
        <v>15</v>
      </c>
      <c r="E194" s="75">
        <v>444.34</v>
      </c>
      <c r="F194" s="75">
        <f t="shared" si="5"/>
        <v>6665.1</v>
      </c>
      <c r="G194" s="76"/>
    </row>
    <row r="195" spans="1:7" s="28" customFormat="1" ht="77.5" x14ac:dyDescent="0.35">
      <c r="A195" s="32" t="s">
        <v>362</v>
      </c>
      <c r="B195" s="22" t="s">
        <v>363</v>
      </c>
      <c r="C195" s="45" t="s">
        <v>64</v>
      </c>
      <c r="D195" s="29">
        <v>15</v>
      </c>
      <c r="E195" s="30">
        <v>404.02</v>
      </c>
      <c r="F195" s="30">
        <f t="shared" si="5"/>
        <v>6060.3</v>
      </c>
      <c r="G195" s="27"/>
    </row>
    <row r="196" spans="1:7" s="28" customFormat="1" ht="77.5" x14ac:dyDescent="0.35">
      <c r="A196" s="32" t="s">
        <v>364</v>
      </c>
      <c r="B196" s="22" t="s">
        <v>365</v>
      </c>
      <c r="C196" s="45" t="s">
        <v>64</v>
      </c>
      <c r="D196" s="29">
        <v>15</v>
      </c>
      <c r="E196" s="30">
        <v>522.75</v>
      </c>
      <c r="F196" s="30">
        <f t="shared" si="5"/>
        <v>7841.25</v>
      </c>
      <c r="G196" s="27"/>
    </row>
    <row r="197" spans="1:7" s="28" customFormat="1" ht="77.5" x14ac:dyDescent="0.35">
      <c r="A197" s="32" t="s">
        <v>366</v>
      </c>
      <c r="B197" s="22" t="s">
        <v>367</v>
      </c>
      <c r="C197" s="45" t="s">
        <v>64</v>
      </c>
      <c r="D197" s="29">
        <v>24</v>
      </c>
      <c r="E197" s="30">
        <v>893.56</v>
      </c>
      <c r="F197" s="30">
        <f t="shared" si="5"/>
        <v>21445.439999999999</v>
      </c>
      <c r="G197" s="27"/>
    </row>
    <row r="198" spans="1:7" s="28" customFormat="1" ht="46.5" x14ac:dyDescent="0.35">
      <c r="A198" s="32" t="s">
        <v>368</v>
      </c>
      <c r="B198" s="22" t="s">
        <v>369</v>
      </c>
      <c r="C198" s="23" t="s">
        <v>64</v>
      </c>
      <c r="D198" s="29">
        <v>40</v>
      </c>
      <c r="E198" s="30">
        <v>188.05</v>
      </c>
      <c r="F198" s="30">
        <f t="shared" si="5"/>
        <v>7522</v>
      </c>
      <c r="G198" s="27"/>
    </row>
    <row r="199" spans="1:7" s="28" customFormat="1" ht="31" x14ac:dyDescent="0.35">
      <c r="A199" s="32" t="s">
        <v>370</v>
      </c>
      <c r="B199" s="22" t="s">
        <v>371</v>
      </c>
      <c r="C199" s="23" t="s">
        <v>64</v>
      </c>
      <c r="D199" s="29">
        <v>20</v>
      </c>
      <c r="E199" s="30">
        <v>75.86</v>
      </c>
      <c r="F199" s="30">
        <f t="shared" si="5"/>
        <v>1517.2</v>
      </c>
      <c r="G199" s="27"/>
    </row>
    <row r="200" spans="1:7" s="28" customFormat="1" ht="31" x14ac:dyDescent="0.35">
      <c r="A200" s="32" t="s">
        <v>372</v>
      </c>
      <c r="B200" s="22" t="s">
        <v>373</v>
      </c>
      <c r="C200" s="23" t="s">
        <v>64</v>
      </c>
      <c r="D200" s="29">
        <v>5</v>
      </c>
      <c r="E200" s="30">
        <v>23.88</v>
      </c>
      <c r="F200" s="30">
        <f t="shared" si="5"/>
        <v>119.4</v>
      </c>
      <c r="G200" s="27"/>
    </row>
    <row r="201" spans="1:7" s="28" customFormat="1" ht="31" x14ac:dyDescent="0.35">
      <c r="A201" s="32" t="s">
        <v>374</v>
      </c>
      <c r="B201" s="22" t="s">
        <v>375</v>
      </c>
      <c r="C201" s="23"/>
      <c r="D201" s="20"/>
      <c r="E201" s="25"/>
      <c r="F201" s="30"/>
      <c r="G201" s="27"/>
    </row>
    <row r="202" spans="1:7" s="28" customFormat="1" ht="16" x14ac:dyDescent="0.35">
      <c r="A202" s="32" t="s">
        <v>376</v>
      </c>
      <c r="B202" s="22" t="s">
        <v>377</v>
      </c>
      <c r="C202" s="23" t="s">
        <v>64</v>
      </c>
      <c r="D202" s="29">
        <v>100</v>
      </c>
      <c r="E202" s="30">
        <v>23.4</v>
      </c>
      <c r="F202" s="30">
        <f t="shared" si="5"/>
        <v>2340</v>
      </c>
      <c r="G202" s="27"/>
    </row>
    <row r="203" spans="1:7" s="28" customFormat="1" ht="16" x14ac:dyDescent="0.35">
      <c r="A203" s="32" t="s">
        <v>378</v>
      </c>
      <c r="B203" s="22" t="s">
        <v>379</v>
      </c>
      <c r="C203" s="23" t="s">
        <v>64</v>
      </c>
      <c r="D203" s="29">
        <v>150</v>
      </c>
      <c r="E203" s="30">
        <v>23.4</v>
      </c>
      <c r="F203" s="30">
        <f t="shared" si="5"/>
        <v>3510</v>
      </c>
      <c r="G203" s="27"/>
    </row>
    <row r="204" spans="1:7" s="28" customFormat="1" ht="16" x14ac:dyDescent="0.35">
      <c r="A204" s="32" t="s">
        <v>380</v>
      </c>
      <c r="B204" s="22" t="s">
        <v>381</v>
      </c>
      <c r="C204" s="23" t="s">
        <v>64</v>
      </c>
      <c r="D204" s="29">
        <v>200</v>
      </c>
      <c r="E204" s="30">
        <v>23.4</v>
      </c>
      <c r="F204" s="30">
        <f t="shared" si="5"/>
        <v>4680</v>
      </c>
      <c r="G204" s="27"/>
    </row>
    <row r="205" spans="1:7" s="28" customFormat="1" ht="16" x14ac:dyDescent="0.35">
      <c r="A205" s="32" t="s">
        <v>382</v>
      </c>
      <c r="B205" s="22" t="s">
        <v>383</v>
      </c>
      <c r="C205" s="23" t="s">
        <v>64</v>
      </c>
      <c r="D205" s="29">
        <v>200</v>
      </c>
      <c r="E205" s="30">
        <v>23.4</v>
      </c>
      <c r="F205" s="30">
        <f t="shared" si="5"/>
        <v>4680</v>
      </c>
      <c r="G205" s="27"/>
    </row>
    <row r="206" spans="1:7" s="28" customFormat="1" ht="16" x14ac:dyDescent="0.35">
      <c r="A206" s="32" t="s">
        <v>384</v>
      </c>
      <c r="B206" s="22" t="s">
        <v>385</v>
      </c>
      <c r="C206" s="23" t="s">
        <v>64</v>
      </c>
      <c r="D206" s="29">
        <v>20</v>
      </c>
      <c r="E206" s="30">
        <v>23.4</v>
      </c>
      <c r="F206" s="30">
        <f t="shared" si="5"/>
        <v>468</v>
      </c>
      <c r="G206" s="27"/>
    </row>
    <row r="207" spans="1:7" s="28" customFormat="1" ht="16" x14ac:dyDescent="0.35">
      <c r="A207" s="32" t="s">
        <v>386</v>
      </c>
      <c r="B207" s="22" t="s">
        <v>387</v>
      </c>
      <c r="C207" s="23" t="s">
        <v>64</v>
      </c>
      <c r="D207" s="29">
        <v>100</v>
      </c>
      <c r="E207" s="30">
        <v>53.44</v>
      </c>
      <c r="F207" s="30">
        <f t="shared" si="5"/>
        <v>5344</v>
      </c>
      <c r="G207" s="27"/>
    </row>
    <row r="208" spans="1:7" s="28" customFormat="1" ht="16" x14ac:dyDescent="0.35">
      <c r="A208" s="32" t="s">
        <v>388</v>
      </c>
      <c r="B208" s="22" t="s">
        <v>389</v>
      </c>
      <c r="C208" s="23" t="s">
        <v>64</v>
      </c>
      <c r="D208" s="29">
        <v>150</v>
      </c>
      <c r="E208" s="30">
        <v>53.44</v>
      </c>
      <c r="F208" s="30">
        <f t="shared" si="5"/>
        <v>8016</v>
      </c>
      <c r="G208" s="27"/>
    </row>
    <row r="209" spans="1:7" s="28" customFormat="1" ht="16" x14ac:dyDescent="0.35">
      <c r="A209" s="32" t="s">
        <v>390</v>
      </c>
      <c r="B209" s="22" t="s">
        <v>391</v>
      </c>
      <c r="C209" s="23" t="s">
        <v>64</v>
      </c>
      <c r="D209" s="29">
        <v>150</v>
      </c>
      <c r="E209" s="30">
        <v>53.44</v>
      </c>
      <c r="F209" s="30">
        <f t="shared" si="5"/>
        <v>8016</v>
      </c>
      <c r="G209" s="27"/>
    </row>
    <row r="210" spans="1:7" s="28" customFormat="1" ht="16" x14ac:dyDescent="0.35">
      <c r="A210" s="32" t="s">
        <v>392</v>
      </c>
      <c r="B210" s="22" t="s">
        <v>393</v>
      </c>
      <c r="C210" s="23" t="s">
        <v>64</v>
      </c>
      <c r="D210" s="29">
        <v>100</v>
      </c>
      <c r="E210" s="30">
        <v>53.44</v>
      </c>
      <c r="F210" s="30">
        <f t="shared" si="5"/>
        <v>5344</v>
      </c>
      <c r="G210" s="27"/>
    </row>
    <row r="211" spans="1:7" s="28" customFormat="1" ht="16" x14ac:dyDescent="0.35">
      <c r="A211" s="32" t="s">
        <v>394</v>
      </c>
      <c r="B211" s="22" t="s">
        <v>395</v>
      </c>
      <c r="C211" s="23" t="s">
        <v>64</v>
      </c>
      <c r="D211" s="29">
        <v>50</v>
      </c>
      <c r="E211" s="30">
        <v>53.44</v>
      </c>
      <c r="F211" s="30">
        <f t="shared" si="5"/>
        <v>2672</v>
      </c>
      <c r="G211" s="27"/>
    </row>
    <row r="212" spans="1:7" s="28" customFormat="1" ht="16" x14ac:dyDescent="0.35">
      <c r="A212" s="32" t="s">
        <v>396</v>
      </c>
      <c r="B212" s="22" t="s">
        <v>397</v>
      </c>
      <c r="C212" s="23" t="s">
        <v>64</v>
      </c>
      <c r="D212" s="29">
        <v>20</v>
      </c>
      <c r="E212" s="30">
        <v>55.39</v>
      </c>
      <c r="F212" s="30">
        <f t="shared" si="5"/>
        <v>1107.8</v>
      </c>
      <c r="G212" s="27"/>
    </row>
    <row r="213" spans="1:7" s="28" customFormat="1" ht="16" x14ac:dyDescent="0.35">
      <c r="A213" s="32" t="s">
        <v>398</v>
      </c>
      <c r="B213" s="22" t="s">
        <v>399</v>
      </c>
      <c r="C213" s="23" t="s">
        <v>64</v>
      </c>
      <c r="D213" s="29">
        <v>20</v>
      </c>
      <c r="E213" s="30">
        <v>83.49</v>
      </c>
      <c r="F213" s="30">
        <f t="shared" si="5"/>
        <v>1669.8</v>
      </c>
      <c r="G213" s="27"/>
    </row>
    <row r="214" spans="1:7" s="28" customFormat="1" ht="16" x14ac:dyDescent="0.35">
      <c r="A214" s="32" t="s">
        <v>400</v>
      </c>
      <c r="B214" s="22" t="s">
        <v>401</v>
      </c>
      <c r="C214" s="23" t="s">
        <v>64</v>
      </c>
      <c r="D214" s="29">
        <v>5</v>
      </c>
      <c r="E214" s="30">
        <v>99.1</v>
      </c>
      <c r="F214" s="30">
        <f t="shared" si="5"/>
        <v>495.5</v>
      </c>
      <c r="G214" s="27"/>
    </row>
    <row r="215" spans="1:7" s="28" customFormat="1" ht="16" x14ac:dyDescent="0.35">
      <c r="A215" s="32" t="s">
        <v>402</v>
      </c>
      <c r="B215" s="22" t="s">
        <v>403</v>
      </c>
      <c r="C215" s="23" t="s">
        <v>64</v>
      </c>
      <c r="D215" s="29">
        <v>5</v>
      </c>
      <c r="E215" s="30">
        <v>71.09</v>
      </c>
      <c r="F215" s="30">
        <f t="shared" si="5"/>
        <v>355.45</v>
      </c>
      <c r="G215" s="27"/>
    </row>
    <row r="216" spans="1:7" s="28" customFormat="1" ht="16" x14ac:dyDescent="0.35">
      <c r="A216" s="32" t="s">
        <v>404</v>
      </c>
      <c r="B216" s="22" t="s">
        <v>405</v>
      </c>
      <c r="C216" s="23" t="s">
        <v>64</v>
      </c>
      <c r="D216" s="29">
        <v>10</v>
      </c>
      <c r="E216" s="30">
        <v>99.1</v>
      </c>
      <c r="F216" s="30">
        <f t="shared" si="5"/>
        <v>991</v>
      </c>
      <c r="G216" s="27"/>
    </row>
    <row r="217" spans="1:7" s="28" customFormat="1" ht="16" x14ac:dyDescent="0.35">
      <c r="A217" s="32" t="s">
        <v>406</v>
      </c>
      <c r="B217" s="22" t="s">
        <v>407</v>
      </c>
      <c r="C217" s="23" t="s">
        <v>64</v>
      </c>
      <c r="D217" s="29">
        <v>10</v>
      </c>
      <c r="E217" s="30">
        <v>99.1</v>
      </c>
      <c r="F217" s="30">
        <f t="shared" si="5"/>
        <v>991</v>
      </c>
      <c r="G217" s="27"/>
    </row>
    <row r="218" spans="1:7" s="28" customFormat="1" ht="16" x14ac:dyDescent="0.35">
      <c r="A218" s="32" t="s">
        <v>408</v>
      </c>
      <c r="B218" s="22" t="s">
        <v>409</v>
      </c>
      <c r="C218" s="23" t="s">
        <v>64</v>
      </c>
      <c r="D218" s="29">
        <v>5</v>
      </c>
      <c r="E218" s="30">
        <v>71.09</v>
      </c>
      <c r="F218" s="30">
        <f t="shared" si="5"/>
        <v>355.45</v>
      </c>
      <c r="G218" s="27"/>
    </row>
    <row r="219" spans="1:7" s="28" customFormat="1" ht="31" x14ac:dyDescent="0.35">
      <c r="A219" s="32" t="s">
        <v>410</v>
      </c>
      <c r="B219" s="22" t="s">
        <v>411</v>
      </c>
      <c r="C219" s="23"/>
      <c r="D219" s="20"/>
      <c r="E219" s="25"/>
      <c r="F219" s="30"/>
      <c r="G219" s="27"/>
    </row>
    <row r="220" spans="1:7" s="28" customFormat="1" ht="16" x14ac:dyDescent="0.35">
      <c r="A220" s="32" t="s">
        <v>412</v>
      </c>
      <c r="B220" s="22" t="s">
        <v>413</v>
      </c>
      <c r="C220" s="23" t="s">
        <v>64</v>
      </c>
      <c r="D220" s="29">
        <v>10</v>
      </c>
      <c r="E220" s="30">
        <v>71.09</v>
      </c>
      <c r="F220" s="30">
        <f t="shared" si="5"/>
        <v>710.9</v>
      </c>
      <c r="G220" s="27"/>
    </row>
    <row r="221" spans="1:7" s="28" customFormat="1" ht="16" x14ac:dyDescent="0.35">
      <c r="A221" s="32" t="s">
        <v>414</v>
      </c>
      <c r="B221" s="22" t="s">
        <v>415</v>
      </c>
      <c r="C221" s="23" t="s">
        <v>64</v>
      </c>
      <c r="D221" s="29">
        <v>10</v>
      </c>
      <c r="E221" s="30">
        <v>100.53</v>
      </c>
      <c r="F221" s="30">
        <f t="shared" si="5"/>
        <v>1005.3</v>
      </c>
      <c r="G221" s="27"/>
    </row>
    <row r="222" spans="1:7" s="28" customFormat="1" ht="16" x14ac:dyDescent="0.35">
      <c r="A222" s="32" t="s">
        <v>416</v>
      </c>
      <c r="B222" s="22" t="s">
        <v>417</v>
      </c>
      <c r="C222" s="23" t="s">
        <v>64</v>
      </c>
      <c r="D222" s="29">
        <v>10</v>
      </c>
      <c r="E222" s="30">
        <v>100.53</v>
      </c>
      <c r="F222" s="30">
        <f t="shared" si="5"/>
        <v>1005.3</v>
      </c>
      <c r="G222" s="27"/>
    </row>
    <row r="223" spans="1:7" s="28" customFormat="1" ht="19.5" customHeight="1" x14ac:dyDescent="0.35">
      <c r="A223" s="32" t="s">
        <v>418</v>
      </c>
      <c r="B223" s="22" t="s">
        <v>419</v>
      </c>
      <c r="C223" s="23" t="s">
        <v>64</v>
      </c>
      <c r="D223" s="29">
        <v>30</v>
      </c>
      <c r="E223" s="30">
        <v>72.98</v>
      </c>
      <c r="F223" s="30">
        <f t="shared" si="5"/>
        <v>2189.4</v>
      </c>
      <c r="G223" s="27"/>
    </row>
    <row r="224" spans="1:7" s="28" customFormat="1" ht="21.75" customHeight="1" x14ac:dyDescent="0.35">
      <c r="A224" s="32" t="s">
        <v>420</v>
      </c>
      <c r="B224" s="22" t="s">
        <v>421</v>
      </c>
      <c r="C224" s="23" t="s">
        <v>64</v>
      </c>
      <c r="D224" s="29">
        <v>30</v>
      </c>
      <c r="E224" s="30">
        <v>247.7</v>
      </c>
      <c r="F224" s="30">
        <f t="shared" si="5"/>
        <v>7431</v>
      </c>
      <c r="G224" s="27"/>
    </row>
    <row r="225" spans="1:7" s="28" customFormat="1" ht="23.25" customHeight="1" x14ac:dyDescent="0.35">
      <c r="A225" s="32" t="s">
        <v>422</v>
      </c>
      <c r="B225" s="22" t="s">
        <v>423</v>
      </c>
      <c r="C225" s="23" t="s">
        <v>64</v>
      </c>
      <c r="D225" s="29">
        <v>30</v>
      </c>
      <c r="E225" s="30">
        <v>126.58</v>
      </c>
      <c r="F225" s="30">
        <f t="shared" si="5"/>
        <v>3797.4</v>
      </c>
      <c r="G225" s="27"/>
    </row>
    <row r="226" spans="1:7" s="77" customFormat="1" ht="46.5" x14ac:dyDescent="0.35">
      <c r="A226" s="71" t="s">
        <v>424</v>
      </c>
      <c r="B226" s="72" t="s">
        <v>425</v>
      </c>
      <c r="C226" s="73"/>
      <c r="D226" s="88"/>
      <c r="E226" s="79"/>
      <c r="F226" s="75"/>
      <c r="G226" s="76"/>
    </row>
    <row r="227" spans="1:7" s="77" customFormat="1" ht="16" x14ac:dyDescent="0.35">
      <c r="A227" s="71" t="s">
        <v>426</v>
      </c>
      <c r="B227" s="72" t="s">
        <v>377</v>
      </c>
      <c r="C227" s="73" t="s">
        <v>64</v>
      </c>
      <c r="D227" s="74">
        <v>10</v>
      </c>
      <c r="E227" s="75">
        <v>19.89</v>
      </c>
      <c r="F227" s="75">
        <f t="shared" si="5"/>
        <v>198.9</v>
      </c>
      <c r="G227" s="76"/>
    </row>
    <row r="228" spans="1:7" s="77" customFormat="1" ht="16" x14ac:dyDescent="0.35">
      <c r="A228" s="71" t="s">
        <v>427</v>
      </c>
      <c r="B228" s="72" t="s">
        <v>428</v>
      </c>
      <c r="C228" s="73" t="s">
        <v>64</v>
      </c>
      <c r="D228" s="74">
        <v>10</v>
      </c>
      <c r="E228" s="75">
        <v>19.89</v>
      </c>
      <c r="F228" s="75">
        <f t="shared" si="5"/>
        <v>198.9</v>
      </c>
      <c r="G228" s="76"/>
    </row>
    <row r="229" spans="1:7" s="77" customFormat="1" ht="16" x14ac:dyDescent="0.35">
      <c r="A229" s="71" t="s">
        <v>429</v>
      </c>
      <c r="B229" s="72" t="s">
        <v>381</v>
      </c>
      <c r="C229" s="73" t="s">
        <v>64</v>
      </c>
      <c r="D229" s="74">
        <v>10</v>
      </c>
      <c r="E229" s="75">
        <v>19.89</v>
      </c>
      <c r="F229" s="75">
        <f t="shared" si="5"/>
        <v>198.9</v>
      </c>
      <c r="G229" s="76"/>
    </row>
    <row r="230" spans="1:7" s="77" customFormat="1" ht="16" x14ac:dyDescent="0.35">
      <c r="A230" s="71" t="s">
        <v>430</v>
      </c>
      <c r="B230" s="72" t="s">
        <v>383</v>
      </c>
      <c r="C230" s="73" t="s">
        <v>64</v>
      </c>
      <c r="D230" s="74">
        <v>10</v>
      </c>
      <c r="E230" s="75">
        <v>19.89</v>
      </c>
      <c r="F230" s="75">
        <f t="shared" si="5"/>
        <v>198.9</v>
      </c>
      <c r="G230" s="76"/>
    </row>
    <row r="231" spans="1:7" s="77" customFormat="1" ht="16" x14ac:dyDescent="0.35">
      <c r="A231" s="71" t="s">
        <v>431</v>
      </c>
      <c r="B231" s="72" t="s">
        <v>432</v>
      </c>
      <c r="C231" s="73" t="s">
        <v>64</v>
      </c>
      <c r="D231" s="74">
        <v>10</v>
      </c>
      <c r="E231" s="75">
        <v>19.89</v>
      </c>
      <c r="F231" s="75">
        <f t="shared" si="5"/>
        <v>198.9</v>
      </c>
      <c r="G231" s="76"/>
    </row>
    <row r="232" spans="1:7" s="77" customFormat="1" ht="16" x14ac:dyDescent="0.35">
      <c r="A232" s="71" t="s">
        <v>433</v>
      </c>
      <c r="B232" s="72" t="s">
        <v>387</v>
      </c>
      <c r="C232" s="73" t="s">
        <v>64</v>
      </c>
      <c r="D232" s="74">
        <v>10</v>
      </c>
      <c r="E232" s="75">
        <v>45.42</v>
      </c>
      <c r="F232" s="75">
        <f t="shared" si="5"/>
        <v>454.2</v>
      </c>
      <c r="G232" s="76"/>
    </row>
    <row r="233" spans="1:7" s="77" customFormat="1" ht="16" x14ac:dyDescent="0.35">
      <c r="A233" s="71" t="s">
        <v>434</v>
      </c>
      <c r="B233" s="72" t="s">
        <v>435</v>
      </c>
      <c r="C233" s="73" t="s">
        <v>64</v>
      </c>
      <c r="D233" s="74">
        <v>10</v>
      </c>
      <c r="E233" s="75">
        <v>45.42</v>
      </c>
      <c r="F233" s="75">
        <f t="shared" si="5"/>
        <v>454.2</v>
      </c>
      <c r="G233" s="76"/>
    </row>
    <row r="234" spans="1:7" s="77" customFormat="1" ht="16" x14ac:dyDescent="0.35">
      <c r="A234" s="71" t="s">
        <v>436</v>
      </c>
      <c r="B234" s="72" t="s">
        <v>391</v>
      </c>
      <c r="C234" s="73" t="s">
        <v>64</v>
      </c>
      <c r="D234" s="74">
        <v>10</v>
      </c>
      <c r="E234" s="75">
        <v>45.42</v>
      </c>
      <c r="F234" s="75">
        <f t="shared" si="5"/>
        <v>454.2</v>
      </c>
      <c r="G234" s="76"/>
    </row>
    <row r="235" spans="1:7" s="77" customFormat="1" ht="16" x14ac:dyDescent="0.35">
      <c r="A235" s="71" t="s">
        <v>437</v>
      </c>
      <c r="B235" s="72" t="s">
        <v>393</v>
      </c>
      <c r="C235" s="73" t="s">
        <v>64</v>
      </c>
      <c r="D235" s="74">
        <v>10</v>
      </c>
      <c r="E235" s="75">
        <v>45.42</v>
      </c>
      <c r="F235" s="75">
        <f t="shared" si="5"/>
        <v>454.2</v>
      </c>
      <c r="G235" s="76"/>
    </row>
    <row r="236" spans="1:7" s="77" customFormat="1" ht="16" x14ac:dyDescent="0.35">
      <c r="A236" s="71" t="s">
        <v>438</v>
      </c>
      <c r="B236" s="72" t="s">
        <v>439</v>
      </c>
      <c r="C236" s="73" t="s">
        <v>64</v>
      </c>
      <c r="D236" s="74">
        <v>10</v>
      </c>
      <c r="E236" s="75">
        <v>45.42</v>
      </c>
      <c r="F236" s="75">
        <f t="shared" si="5"/>
        <v>454.2</v>
      </c>
      <c r="G236" s="76"/>
    </row>
    <row r="237" spans="1:7" s="77" customFormat="1" ht="16" x14ac:dyDescent="0.35">
      <c r="A237" s="71" t="s">
        <v>440</v>
      </c>
      <c r="B237" s="72" t="s">
        <v>441</v>
      </c>
      <c r="C237" s="73" t="s">
        <v>64</v>
      </c>
      <c r="D237" s="74">
        <v>10</v>
      </c>
      <c r="E237" s="75">
        <v>84.24</v>
      </c>
      <c r="F237" s="75">
        <f t="shared" si="5"/>
        <v>842.4</v>
      </c>
      <c r="G237" s="76"/>
    </row>
    <row r="238" spans="1:7" s="77" customFormat="1" ht="16" x14ac:dyDescent="0.35">
      <c r="A238" s="71" t="s">
        <v>442</v>
      </c>
      <c r="B238" s="72" t="s">
        <v>443</v>
      </c>
      <c r="C238" s="73" t="s">
        <v>64</v>
      </c>
      <c r="D238" s="74">
        <v>10</v>
      </c>
      <c r="E238" s="75">
        <v>84.24</v>
      </c>
      <c r="F238" s="75">
        <f t="shared" si="5"/>
        <v>842.4</v>
      </c>
      <c r="G238" s="76"/>
    </row>
    <row r="239" spans="1:7" s="77" customFormat="1" ht="16" x14ac:dyDescent="0.35">
      <c r="A239" s="71" t="s">
        <v>444</v>
      </c>
      <c r="B239" s="72" t="s">
        <v>445</v>
      </c>
      <c r="C239" s="73" t="s">
        <v>64</v>
      </c>
      <c r="D239" s="74">
        <v>10</v>
      </c>
      <c r="E239" s="75">
        <v>84.24</v>
      </c>
      <c r="F239" s="75">
        <f t="shared" si="5"/>
        <v>842.4</v>
      </c>
      <c r="G239" s="76"/>
    </row>
    <row r="240" spans="1:7" s="77" customFormat="1" ht="16" x14ac:dyDescent="0.35">
      <c r="A240" s="71" t="s">
        <v>446</v>
      </c>
      <c r="B240" s="72" t="s">
        <v>447</v>
      </c>
      <c r="C240" s="73" t="s">
        <v>64</v>
      </c>
      <c r="D240" s="74">
        <v>10</v>
      </c>
      <c r="E240" s="75">
        <v>84.24</v>
      </c>
      <c r="F240" s="75">
        <f t="shared" si="5"/>
        <v>842.4</v>
      </c>
      <c r="G240" s="76"/>
    </row>
    <row r="241" spans="1:7" s="28" customFormat="1" ht="16" x14ac:dyDescent="0.35">
      <c r="A241" s="32" t="s">
        <v>448</v>
      </c>
      <c r="B241" s="22" t="s">
        <v>449</v>
      </c>
      <c r="C241" s="23" t="s">
        <v>64</v>
      </c>
      <c r="D241" s="29">
        <v>10</v>
      </c>
      <c r="E241" s="30">
        <v>99.1</v>
      </c>
      <c r="F241" s="30">
        <f t="shared" si="5"/>
        <v>991</v>
      </c>
      <c r="G241" s="27"/>
    </row>
    <row r="242" spans="1:7" s="28" customFormat="1" ht="16" x14ac:dyDescent="0.35">
      <c r="A242" s="32" t="s">
        <v>450</v>
      </c>
      <c r="B242" s="22" t="s">
        <v>451</v>
      </c>
      <c r="C242" s="23" t="s">
        <v>64</v>
      </c>
      <c r="D242" s="29">
        <v>10</v>
      </c>
      <c r="E242" s="30">
        <v>99.1</v>
      </c>
      <c r="F242" s="30">
        <f t="shared" si="5"/>
        <v>991</v>
      </c>
      <c r="G242" s="27"/>
    </row>
    <row r="243" spans="1:7" s="28" customFormat="1" ht="16" x14ac:dyDescent="0.35">
      <c r="A243" s="32" t="s">
        <v>452</v>
      </c>
      <c r="B243" s="22" t="s">
        <v>453</v>
      </c>
      <c r="C243" s="23" t="s">
        <v>64</v>
      </c>
      <c r="D243" s="29">
        <v>10</v>
      </c>
      <c r="E243" s="30">
        <v>99.1</v>
      </c>
      <c r="F243" s="30">
        <f t="shared" si="5"/>
        <v>991</v>
      </c>
      <c r="G243" s="27"/>
    </row>
    <row r="244" spans="1:7" s="28" customFormat="1" ht="16" x14ac:dyDescent="0.35">
      <c r="A244" s="32" t="s">
        <v>454</v>
      </c>
      <c r="B244" s="22" t="s">
        <v>455</v>
      </c>
      <c r="C244" s="23" t="s">
        <v>64</v>
      </c>
      <c r="D244" s="29">
        <v>10</v>
      </c>
      <c r="E244" s="30">
        <v>115.82</v>
      </c>
      <c r="F244" s="30">
        <f t="shared" si="5"/>
        <v>1158.2</v>
      </c>
      <c r="G244" s="27"/>
    </row>
    <row r="245" spans="1:7" s="28" customFormat="1" ht="16" x14ac:dyDescent="0.35">
      <c r="A245" s="32" t="s">
        <v>456</v>
      </c>
      <c r="B245" s="22" t="s">
        <v>457</v>
      </c>
      <c r="C245" s="23" t="s">
        <v>64</v>
      </c>
      <c r="D245" s="29">
        <v>10</v>
      </c>
      <c r="E245" s="30">
        <v>115.82</v>
      </c>
      <c r="F245" s="30">
        <f t="shared" si="5"/>
        <v>1158.2</v>
      </c>
      <c r="G245" s="27"/>
    </row>
    <row r="246" spans="1:7" s="28" customFormat="1" ht="16" x14ac:dyDescent="0.35">
      <c r="A246" s="32" t="s">
        <v>458</v>
      </c>
      <c r="B246" s="22" t="s">
        <v>459</v>
      </c>
      <c r="C246" s="23" t="s">
        <v>64</v>
      </c>
      <c r="D246" s="29">
        <v>10</v>
      </c>
      <c r="E246" s="30">
        <v>115.82</v>
      </c>
      <c r="F246" s="30">
        <f t="shared" si="5"/>
        <v>1158.2</v>
      </c>
      <c r="G246" s="27"/>
    </row>
    <row r="247" spans="1:7" s="77" customFormat="1" ht="31" x14ac:dyDescent="0.35">
      <c r="A247" s="71" t="s">
        <v>460</v>
      </c>
      <c r="B247" s="72" t="s">
        <v>461</v>
      </c>
      <c r="C247" s="73"/>
      <c r="D247" s="78"/>
      <c r="E247" s="79"/>
      <c r="F247" s="75"/>
      <c r="G247" s="76"/>
    </row>
    <row r="248" spans="1:7" s="77" customFormat="1" ht="16" x14ac:dyDescent="0.35">
      <c r="A248" s="71" t="s">
        <v>462</v>
      </c>
      <c r="B248" s="72" t="s">
        <v>463</v>
      </c>
      <c r="C248" s="73" t="s">
        <v>64</v>
      </c>
      <c r="D248" s="74">
        <v>10</v>
      </c>
      <c r="E248" s="75">
        <v>312.93</v>
      </c>
      <c r="F248" s="75">
        <f t="shared" si="5"/>
        <v>3129.3</v>
      </c>
      <c r="G248" s="76"/>
    </row>
    <row r="249" spans="1:7" s="77" customFormat="1" ht="16" x14ac:dyDescent="0.35">
      <c r="A249" s="71" t="s">
        <v>464</v>
      </c>
      <c r="B249" s="72" t="s">
        <v>465</v>
      </c>
      <c r="C249" s="73" t="s">
        <v>64</v>
      </c>
      <c r="D249" s="74">
        <v>12</v>
      </c>
      <c r="E249" s="75">
        <v>312.93</v>
      </c>
      <c r="F249" s="75">
        <f t="shared" si="5"/>
        <v>3755.16</v>
      </c>
      <c r="G249" s="76"/>
    </row>
    <row r="250" spans="1:7" s="77" customFormat="1" ht="16" x14ac:dyDescent="0.35">
      <c r="A250" s="71" t="s">
        <v>466</v>
      </c>
      <c r="B250" s="72" t="s">
        <v>467</v>
      </c>
      <c r="C250" s="73" t="s">
        <v>64</v>
      </c>
      <c r="D250" s="74">
        <v>10</v>
      </c>
      <c r="E250" s="75">
        <v>312.93</v>
      </c>
      <c r="F250" s="75">
        <f t="shared" si="5"/>
        <v>3129.3</v>
      </c>
      <c r="G250" s="76"/>
    </row>
    <row r="251" spans="1:7" s="77" customFormat="1" ht="16" x14ac:dyDescent="0.35">
      <c r="A251" s="71" t="s">
        <v>468</v>
      </c>
      <c r="B251" s="72" t="s">
        <v>469</v>
      </c>
      <c r="C251" s="73" t="s">
        <v>64</v>
      </c>
      <c r="D251" s="74">
        <v>10</v>
      </c>
      <c r="E251" s="75">
        <v>329.89</v>
      </c>
      <c r="F251" s="75">
        <f t="shared" si="5"/>
        <v>3298.9</v>
      </c>
      <c r="G251" s="76"/>
    </row>
    <row r="252" spans="1:7" s="28" customFormat="1" ht="31" x14ac:dyDescent="0.35">
      <c r="A252" s="32" t="s">
        <v>470</v>
      </c>
      <c r="B252" s="22" t="s">
        <v>471</v>
      </c>
      <c r="C252" s="23"/>
      <c r="D252" s="20"/>
      <c r="E252" s="25"/>
      <c r="F252" s="30"/>
      <c r="G252" s="27"/>
    </row>
    <row r="253" spans="1:7" s="28" customFormat="1" ht="16" x14ac:dyDescent="0.35">
      <c r="A253" s="32" t="s">
        <v>472</v>
      </c>
      <c r="B253" s="22" t="s">
        <v>473</v>
      </c>
      <c r="C253" s="23" t="s">
        <v>64</v>
      </c>
      <c r="D253" s="29">
        <v>30</v>
      </c>
      <c r="E253" s="30">
        <v>132.24</v>
      </c>
      <c r="F253" s="30">
        <f t="shared" si="5"/>
        <v>3967.2</v>
      </c>
      <c r="G253" s="27"/>
    </row>
    <row r="254" spans="1:7" s="28" customFormat="1" ht="16" x14ac:dyDescent="0.35">
      <c r="A254" s="32" t="s">
        <v>474</v>
      </c>
      <c r="B254" s="22" t="s">
        <v>475</v>
      </c>
      <c r="C254" s="23" t="s">
        <v>64</v>
      </c>
      <c r="D254" s="29">
        <v>10</v>
      </c>
      <c r="E254" s="30">
        <v>138.44999999999999</v>
      </c>
      <c r="F254" s="30">
        <f t="shared" si="5"/>
        <v>1384.5</v>
      </c>
      <c r="G254" s="27"/>
    </row>
    <row r="255" spans="1:7" s="28" customFormat="1" ht="16" x14ac:dyDescent="0.35">
      <c r="A255" s="32" t="s">
        <v>476</v>
      </c>
      <c r="B255" s="22" t="s">
        <v>477</v>
      </c>
      <c r="C255" s="23" t="s">
        <v>64</v>
      </c>
      <c r="D255" s="29">
        <v>10</v>
      </c>
      <c r="E255" s="30">
        <v>157.08000000000001</v>
      </c>
      <c r="F255" s="30">
        <f t="shared" si="5"/>
        <v>1570.8</v>
      </c>
      <c r="G255" s="27"/>
    </row>
    <row r="256" spans="1:7" s="77" customFormat="1" ht="28.5" customHeight="1" x14ac:dyDescent="0.35">
      <c r="A256" s="71" t="s">
        <v>478</v>
      </c>
      <c r="B256" s="72" t="s">
        <v>479</v>
      </c>
      <c r="C256" s="73" t="s">
        <v>64</v>
      </c>
      <c r="D256" s="74">
        <v>5</v>
      </c>
      <c r="E256" s="75">
        <v>601.97</v>
      </c>
      <c r="F256" s="75">
        <f t="shared" si="5"/>
        <v>3009.85</v>
      </c>
      <c r="G256" s="76"/>
    </row>
    <row r="257" spans="1:7" s="41" customFormat="1" ht="15.5" x14ac:dyDescent="0.35">
      <c r="A257" s="42"/>
      <c r="B257" s="36" t="s">
        <v>480</v>
      </c>
      <c r="C257" s="37"/>
      <c r="D257" s="38"/>
      <c r="E257" s="39"/>
      <c r="F257" s="40">
        <f>SUM(F192:F256)</f>
        <v>163042.29999999996</v>
      </c>
    </row>
    <row r="258" spans="1:7" s="19" customFormat="1" ht="16" x14ac:dyDescent="0.35">
      <c r="A258" s="12" t="s">
        <v>481</v>
      </c>
      <c r="B258" s="13" t="s">
        <v>482</v>
      </c>
      <c r="C258" s="14"/>
      <c r="D258" s="44"/>
      <c r="E258" s="16"/>
      <c r="F258" s="17"/>
      <c r="G258" s="18"/>
    </row>
    <row r="259" spans="1:7" s="28" customFormat="1" ht="108.5" x14ac:dyDescent="0.35">
      <c r="A259" s="32" t="s">
        <v>483</v>
      </c>
      <c r="B259" s="22" t="s">
        <v>484</v>
      </c>
      <c r="C259" s="23" t="s">
        <v>64</v>
      </c>
      <c r="D259" s="29">
        <v>100</v>
      </c>
      <c r="E259" s="30">
        <v>421.58</v>
      </c>
      <c r="F259" s="30">
        <f>ROUNDUP(E259*D259,2)</f>
        <v>42158</v>
      </c>
      <c r="G259" s="27"/>
    </row>
    <row r="260" spans="1:7" s="28" customFormat="1" ht="62" x14ac:dyDescent="0.35">
      <c r="A260" s="32" t="s">
        <v>485</v>
      </c>
      <c r="B260" s="22" t="s">
        <v>486</v>
      </c>
      <c r="C260" s="23" t="s">
        <v>64</v>
      </c>
      <c r="D260" s="29">
        <v>200</v>
      </c>
      <c r="E260" s="30">
        <v>455.33</v>
      </c>
      <c r="F260" s="30">
        <f t="shared" ref="F260:F296" si="6">ROUNDUP(E260*D260,2)</f>
        <v>91066</v>
      </c>
      <c r="G260" s="27"/>
    </row>
    <row r="261" spans="1:7" s="28" customFormat="1" ht="62" x14ac:dyDescent="0.35">
      <c r="A261" s="32" t="s">
        <v>487</v>
      </c>
      <c r="B261" s="22" t="s">
        <v>488</v>
      </c>
      <c r="C261" s="23" t="s">
        <v>64</v>
      </c>
      <c r="D261" s="29">
        <v>55</v>
      </c>
      <c r="E261" s="30">
        <v>217.44</v>
      </c>
      <c r="F261" s="30">
        <f t="shared" si="6"/>
        <v>11959.2</v>
      </c>
      <c r="G261" s="27"/>
    </row>
    <row r="262" spans="1:7" s="28" customFormat="1" ht="62" x14ac:dyDescent="0.35">
      <c r="A262" s="32" t="s">
        <v>489</v>
      </c>
      <c r="B262" s="22" t="s">
        <v>490</v>
      </c>
      <c r="C262" s="23" t="s">
        <v>64</v>
      </c>
      <c r="D262" s="29">
        <v>1000</v>
      </c>
      <c r="E262" s="30">
        <v>281.02999999999997</v>
      </c>
      <c r="F262" s="30">
        <f t="shared" si="6"/>
        <v>281030</v>
      </c>
      <c r="G262" s="27"/>
    </row>
    <row r="263" spans="1:7" s="28" customFormat="1" ht="62" x14ac:dyDescent="0.35">
      <c r="A263" s="32" t="s">
        <v>491</v>
      </c>
      <c r="B263" s="22" t="s">
        <v>492</v>
      </c>
      <c r="C263" s="23" t="s">
        <v>64</v>
      </c>
      <c r="D263" s="29">
        <v>200</v>
      </c>
      <c r="E263" s="30">
        <v>293.87</v>
      </c>
      <c r="F263" s="30">
        <f t="shared" si="6"/>
        <v>58774</v>
      </c>
      <c r="G263" s="27"/>
    </row>
    <row r="264" spans="1:7" s="28" customFormat="1" ht="62" x14ac:dyDescent="0.35">
      <c r="A264" s="32" t="s">
        <v>493</v>
      </c>
      <c r="B264" s="22" t="s">
        <v>494</v>
      </c>
      <c r="C264" s="23" t="s">
        <v>64</v>
      </c>
      <c r="D264" s="29">
        <v>100</v>
      </c>
      <c r="E264" s="30">
        <v>86.58</v>
      </c>
      <c r="F264" s="30">
        <f t="shared" si="6"/>
        <v>8658</v>
      </c>
      <c r="G264" s="27"/>
    </row>
    <row r="265" spans="1:7" s="28" customFormat="1" ht="46.5" x14ac:dyDescent="0.35">
      <c r="A265" s="32" t="s">
        <v>495</v>
      </c>
      <c r="B265" s="22" t="s">
        <v>496</v>
      </c>
      <c r="C265" s="23" t="s">
        <v>64</v>
      </c>
      <c r="D265" s="29">
        <v>150</v>
      </c>
      <c r="E265" s="30">
        <v>124.32</v>
      </c>
      <c r="F265" s="30">
        <f t="shared" si="6"/>
        <v>18648</v>
      </c>
      <c r="G265" s="27"/>
    </row>
    <row r="266" spans="1:7" s="28" customFormat="1" ht="46.5" x14ac:dyDescent="0.35">
      <c r="A266" s="32" t="s">
        <v>497</v>
      </c>
      <c r="B266" s="22" t="s">
        <v>498</v>
      </c>
      <c r="C266" s="23" t="s">
        <v>64</v>
      </c>
      <c r="D266" s="29">
        <v>50</v>
      </c>
      <c r="E266" s="30">
        <v>102.91</v>
      </c>
      <c r="F266" s="30">
        <f t="shared" si="6"/>
        <v>5145.5</v>
      </c>
      <c r="G266" s="27"/>
    </row>
    <row r="267" spans="1:7" s="28" customFormat="1" ht="46.5" x14ac:dyDescent="0.35">
      <c r="A267" s="32" t="s">
        <v>499</v>
      </c>
      <c r="B267" s="22" t="s">
        <v>500</v>
      </c>
      <c r="C267" s="23" t="s">
        <v>64</v>
      </c>
      <c r="D267" s="29">
        <v>150</v>
      </c>
      <c r="E267" s="30">
        <v>103.51</v>
      </c>
      <c r="F267" s="30">
        <f t="shared" si="6"/>
        <v>15526.5</v>
      </c>
      <c r="G267" s="27"/>
    </row>
    <row r="268" spans="1:7" s="28" customFormat="1" ht="46.5" x14ac:dyDescent="0.35">
      <c r="A268" s="32" t="s">
        <v>501</v>
      </c>
      <c r="B268" s="22" t="s">
        <v>502</v>
      </c>
      <c r="C268" s="23" t="s">
        <v>64</v>
      </c>
      <c r="D268" s="29">
        <v>50</v>
      </c>
      <c r="E268" s="30">
        <v>139.44999999999999</v>
      </c>
      <c r="F268" s="30">
        <f t="shared" si="6"/>
        <v>6972.5</v>
      </c>
      <c r="G268" s="27"/>
    </row>
    <row r="269" spans="1:7" s="28" customFormat="1" ht="62" x14ac:dyDescent="0.35">
      <c r="A269" s="32" t="s">
        <v>503</v>
      </c>
      <c r="B269" s="22" t="s">
        <v>504</v>
      </c>
      <c r="C269" s="23" t="s">
        <v>64</v>
      </c>
      <c r="D269" s="29">
        <v>200</v>
      </c>
      <c r="E269" s="30">
        <v>229.5</v>
      </c>
      <c r="F269" s="30">
        <f t="shared" si="6"/>
        <v>45900</v>
      </c>
      <c r="G269" s="27"/>
    </row>
    <row r="270" spans="1:7" s="28" customFormat="1" ht="62" x14ac:dyDescent="0.35">
      <c r="A270" s="32" t="s">
        <v>505</v>
      </c>
      <c r="B270" s="22" t="s">
        <v>506</v>
      </c>
      <c r="C270" s="23" t="s">
        <v>64</v>
      </c>
      <c r="D270" s="29">
        <v>50</v>
      </c>
      <c r="E270" s="30">
        <v>155.22999999999999</v>
      </c>
      <c r="F270" s="30">
        <f t="shared" si="6"/>
        <v>7761.5</v>
      </c>
      <c r="G270" s="27"/>
    </row>
    <row r="271" spans="1:7" s="28" customFormat="1" ht="62" x14ac:dyDescent="0.35">
      <c r="A271" s="32" t="s">
        <v>507</v>
      </c>
      <c r="B271" s="22" t="s">
        <v>508</v>
      </c>
      <c r="C271" s="23" t="s">
        <v>64</v>
      </c>
      <c r="D271" s="29">
        <v>100</v>
      </c>
      <c r="E271" s="30">
        <v>267.33</v>
      </c>
      <c r="F271" s="30">
        <f t="shared" si="6"/>
        <v>26733</v>
      </c>
      <c r="G271" s="27"/>
    </row>
    <row r="272" spans="1:7" s="28" customFormat="1" ht="62" x14ac:dyDescent="0.35">
      <c r="A272" s="32" t="s">
        <v>509</v>
      </c>
      <c r="B272" s="22" t="s">
        <v>510</v>
      </c>
      <c r="C272" s="23" t="s">
        <v>64</v>
      </c>
      <c r="D272" s="29">
        <v>20</v>
      </c>
      <c r="E272" s="30">
        <v>212.27</v>
      </c>
      <c r="F272" s="30">
        <f t="shared" si="6"/>
        <v>4245.3999999999996</v>
      </c>
      <c r="G272" s="27"/>
    </row>
    <row r="273" spans="1:7" s="28" customFormat="1" ht="62" x14ac:dyDescent="0.35">
      <c r="A273" s="32" t="s">
        <v>511</v>
      </c>
      <c r="B273" s="22" t="s">
        <v>512</v>
      </c>
      <c r="C273" s="23" t="s">
        <v>64</v>
      </c>
      <c r="D273" s="29">
        <v>10</v>
      </c>
      <c r="E273" s="30">
        <v>899.89</v>
      </c>
      <c r="F273" s="30">
        <f t="shared" si="6"/>
        <v>8998.9</v>
      </c>
      <c r="G273" s="27"/>
    </row>
    <row r="274" spans="1:7" s="28" customFormat="1" ht="62" x14ac:dyDescent="0.35">
      <c r="A274" s="32" t="s">
        <v>513</v>
      </c>
      <c r="B274" s="22" t="s">
        <v>514</v>
      </c>
      <c r="C274" s="23" t="s">
        <v>64</v>
      </c>
      <c r="D274" s="29">
        <v>900</v>
      </c>
      <c r="E274" s="30">
        <v>248.29</v>
      </c>
      <c r="F274" s="30">
        <f t="shared" si="6"/>
        <v>223461</v>
      </c>
      <c r="G274" s="27"/>
    </row>
    <row r="275" spans="1:7" s="28" customFormat="1" ht="62" x14ac:dyDescent="0.35">
      <c r="A275" s="32" t="s">
        <v>515</v>
      </c>
      <c r="B275" s="22" t="s">
        <v>516</v>
      </c>
      <c r="C275" s="23" t="s">
        <v>64</v>
      </c>
      <c r="D275" s="29">
        <v>200</v>
      </c>
      <c r="E275" s="30">
        <v>228.5</v>
      </c>
      <c r="F275" s="30">
        <f t="shared" si="6"/>
        <v>45700</v>
      </c>
      <c r="G275" s="27"/>
    </row>
    <row r="276" spans="1:7" s="28" customFormat="1" ht="62" x14ac:dyDescent="0.35">
      <c r="A276" s="32" t="s">
        <v>517</v>
      </c>
      <c r="B276" s="22" t="s">
        <v>518</v>
      </c>
      <c r="C276" s="23" t="s">
        <v>64</v>
      </c>
      <c r="D276" s="29">
        <v>900</v>
      </c>
      <c r="E276" s="30">
        <v>476.57</v>
      </c>
      <c r="F276" s="30">
        <f t="shared" si="6"/>
        <v>428913</v>
      </c>
      <c r="G276" s="27"/>
    </row>
    <row r="277" spans="1:7" s="28" customFormat="1" ht="31" x14ac:dyDescent="0.35">
      <c r="A277" s="32" t="s">
        <v>519</v>
      </c>
      <c r="B277" s="22" t="s">
        <v>520</v>
      </c>
      <c r="C277" s="23" t="s">
        <v>64</v>
      </c>
      <c r="D277" s="29">
        <v>10</v>
      </c>
      <c r="E277" s="30">
        <v>81.150000000000006</v>
      </c>
      <c r="F277" s="30">
        <f t="shared" si="6"/>
        <v>811.5</v>
      </c>
      <c r="G277" s="27"/>
    </row>
    <row r="278" spans="1:7" s="28" customFormat="1" ht="16" x14ac:dyDescent="0.35">
      <c r="A278" s="32" t="s">
        <v>521</v>
      </c>
      <c r="B278" s="22" t="s">
        <v>522</v>
      </c>
      <c r="C278" s="23"/>
      <c r="D278" s="20"/>
      <c r="E278" s="25"/>
      <c r="F278" s="30"/>
      <c r="G278" s="27"/>
    </row>
    <row r="279" spans="1:7" s="28" customFormat="1" ht="16" x14ac:dyDescent="0.35">
      <c r="A279" s="32" t="s">
        <v>523</v>
      </c>
      <c r="B279" s="22" t="s">
        <v>524</v>
      </c>
      <c r="C279" s="23" t="s">
        <v>64</v>
      </c>
      <c r="D279" s="29">
        <v>20</v>
      </c>
      <c r="E279" s="30">
        <v>71.66</v>
      </c>
      <c r="F279" s="30">
        <f t="shared" si="6"/>
        <v>1433.2</v>
      </c>
      <c r="G279" s="27"/>
    </row>
    <row r="280" spans="1:7" s="28" customFormat="1" ht="16" x14ac:dyDescent="0.35">
      <c r="A280" s="32" t="s">
        <v>525</v>
      </c>
      <c r="B280" s="22" t="s">
        <v>526</v>
      </c>
      <c r="C280" s="23" t="s">
        <v>64</v>
      </c>
      <c r="D280" s="29">
        <v>10</v>
      </c>
      <c r="E280" s="30">
        <v>112.04</v>
      </c>
      <c r="F280" s="30">
        <f t="shared" si="6"/>
        <v>1120.4000000000001</v>
      </c>
      <c r="G280" s="27"/>
    </row>
    <row r="281" spans="1:7" s="28" customFormat="1" ht="16" x14ac:dyDescent="0.35">
      <c r="A281" s="32" t="s">
        <v>527</v>
      </c>
      <c r="B281" s="22" t="s">
        <v>528</v>
      </c>
      <c r="C281" s="23" t="s">
        <v>64</v>
      </c>
      <c r="D281" s="29">
        <v>20</v>
      </c>
      <c r="E281" s="30">
        <v>164.69</v>
      </c>
      <c r="F281" s="30">
        <f t="shared" si="6"/>
        <v>3293.8</v>
      </c>
      <c r="G281" s="27"/>
    </row>
    <row r="282" spans="1:7" s="28" customFormat="1" ht="31" x14ac:dyDescent="0.35">
      <c r="A282" s="32" t="s">
        <v>529</v>
      </c>
      <c r="B282" s="22" t="s">
        <v>530</v>
      </c>
      <c r="C282" s="23" t="s">
        <v>64</v>
      </c>
      <c r="D282" s="29">
        <v>30</v>
      </c>
      <c r="E282" s="30">
        <v>178.02</v>
      </c>
      <c r="F282" s="30">
        <f t="shared" si="6"/>
        <v>5340.6</v>
      </c>
      <c r="G282" s="27"/>
    </row>
    <row r="283" spans="1:7" s="28" customFormat="1" ht="16" x14ac:dyDescent="0.35">
      <c r="A283" s="32" t="s">
        <v>531</v>
      </c>
      <c r="B283" s="22" t="s">
        <v>532</v>
      </c>
      <c r="C283" s="23" t="s">
        <v>64</v>
      </c>
      <c r="D283" s="29"/>
      <c r="E283" s="30"/>
      <c r="F283" s="30"/>
      <c r="G283" s="27"/>
    </row>
    <row r="284" spans="1:7" s="28" customFormat="1" ht="16" x14ac:dyDescent="0.35">
      <c r="A284" s="32" t="s">
        <v>533</v>
      </c>
      <c r="B284" s="22" t="s">
        <v>534</v>
      </c>
      <c r="C284" s="23" t="s">
        <v>64</v>
      </c>
      <c r="D284" s="29">
        <v>2000</v>
      </c>
      <c r="E284" s="30">
        <v>48.57</v>
      </c>
      <c r="F284" s="30">
        <f t="shared" si="6"/>
        <v>97140</v>
      </c>
      <c r="G284" s="27"/>
    </row>
    <row r="285" spans="1:7" s="28" customFormat="1" ht="16" x14ac:dyDescent="0.35">
      <c r="A285" s="32" t="s">
        <v>535</v>
      </c>
      <c r="B285" s="22" t="s">
        <v>536</v>
      </c>
      <c r="C285" s="23" t="s">
        <v>64</v>
      </c>
      <c r="D285" s="29">
        <v>1500</v>
      </c>
      <c r="E285" s="30">
        <v>33.17</v>
      </c>
      <c r="F285" s="30">
        <f t="shared" si="6"/>
        <v>49755</v>
      </c>
      <c r="G285" s="27"/>
    </row>
    <row r="286" spans="1:7" s="28" customFormat="1" ht="16" x14ac:dyDescent="0.35">
      <c r="A286" s="32" t="s">
        <v>537</v>
      </c>
      <c r="B286" s="22" t="s">
        <v>538</v>
      </c>
      <c r="C286" s="23" t="s">
        <v>64</v>
      </c>
      <c r="D286" s="29">
        <v>100</v>
      </c>
      <c r="E286" s="30">
        <v>15.08</v>
      </c>
      <c r="F286" s="30">
        <f t="shared" si="6"/>
        <v>1508</v>
      </c>
      <c r="G286" s="27"/>
    </row>
    <row r="287" spans="1:7" s="28" customFormat="1" ht="31" x14ac:dyDescent="0.35">
      <c r="A287" s="32" t="s">
        <v>539</v>
      </c>
      <c r="B287" s="22" t="s">
        <v>540</v>
      </c>
      <c r="C287" s="23" t="s">
        <v>64</v>
      </c>
      <c r="D287" s="29">
        <v>150</v>
      </c>
      <c r="E287" s="30">
        <v>42.56</v>
      </c>
      <c r="F287" s="30">
        <f t="shared" si="6"/>
        <v>6384</v>
      </c>
      <c r="G287" s="27"/>
    </row>
    <row r="288" spans="1:7" s="28" customFormat="1" ht="31" x14ac:dyDescent="0.35">
      <c r="A288" s="32" t="s">
        <v>541</v>
      </c>
      <c r="B288" s="22" t="s">
        <v>542</v>
      </c>
      <c r="C288" s="23" t="s">
        <v>64</v>
      </c>
      <c r="D288" s="29">
        <v>150</v>
      </c>
      <c r="E288" s="30">
        <v>33.04</v>
      </c>
      <c r="F288" s="30">
        <f t="shared" si="6"/>
        <v>4956</v>
      </c>
      <c r="G288" s="27"/>
    </row>
    <row r="289" spans="1:7" s="28" customFormat="1" ht="46.5" x14ac:dyDescent="0.35">
      <c r="A289" s="32" t="s">
        <v>543</v>
      </c>
      <c r="B289" s="22" t="s">
        <v>544</v>
      </c>
      <c r="C289" s="23" t="s">
        <v>64</v>
      </c>
      <c r="D289" s="29">
        <v>12</v>
      </c>
      <c r="E289" s="30">
        <v>135.54</v>
      </c>
      <c r="F289" s="30">
        <f t="shared" si="6"/>
        <v>1626.48</v>
      </c>
      <c r="G289" s="27"/>
    </row>
    <row r="290" spans="1:7" s="28" customFormat="1" ht="46.5" x14ac:dyDescent="0.35">
      <c r="A290" s="32" t="s">
        <v>545</v>
      </c>
      <c r="B290" s="22" t="s">
        <v>546</v>
      </c>
      <c r="C290" s="23" t="s">
        <v>64</v>
      </c>
      <c r="D290" s="29">
        <v>12</v>
      </c>
      <c r="E290" s="30">
        <v>203.03</v>
      </c>
      <c r="F290" s="30">
        <f t="shared" si="6"/>
        <v>2436.36</v>
      </c>
      <c r="G290" s="27"/>
    </row>
    <row r="291" spans="1:7" s="28" customFormat="1" ht="46.5" x14ac:dyDescent="0.35">
      <c r="A291" s="32" t="s">
        <v>547</v>
      </c>
      <c r="B291" s="22" t="s">
        <v>548</v>
      </c>
      <c r="C291" s="23"/>
      <c r="D291" s="20"/>
      <c r="E291" s="25"/>
      <c r="F291" s="30"/>
      <c r="G291" s="27"/>
    </row>
    <row r="292" spans="1:7" s="28" customFormat="1" ht="16" x14ac:dyDescent="0.35">
      <c r="A292" s="32" t="s">
        <v>549</v>
      </c>
      <c r="B292" s="22" t="s">
        <v>550</v>
      </c>
      <c r="C292" s="23" t="s">
        <v>64</v>
      </c>
      <c r="D292" s="29">
        <v>5</v>
      </c>
      <c r="E292" s="30">
        <v>42</v>
      </c>
      <c r="F292" s="30">
        <f t="shared" si="6"/>
        <v>210</v>
      </c>
      <c r="G292" s="27"/>
    </row>
    <row r="293" spans="1:7" s="28" customFormat="1" ht="16" x14ac:dyDescent="0.35">
      <c r="A293" s="32" t="s">
        <v>551</v>
      </c>
      <c r="B293" s="22" t="s">
        <v>552</v>
      </c>
      <c r="C293" s="23" t="s">
        <v>64</v>
      </c>
      <c r="D293" s="29">
        <v>5</v>
      </c>
      <c r="E293" s="30">
        <v>46.89</v>
      </c>
      <c r="F293" s="30">
        <f t="shared" si="6"/>
        <v>234.45</v>
      </c>
      <c r="G293" s="27"/>
    </row>
    <row r="294" spans="1:7" s="28" customFormat="1" ht="16" x14ac:dyDescent="0.35">
      <c r="A294" s="32" t="s">
        <v>553</v>
      </c>
      <c r="B294" s="22" t="s">
        <v>554</v>
      </c>
      <c r="C294" s="23" t="s">
        <v>64</v>
      </c>
      <c r="D294" s="29">
        <v>120</v>
      </c>
      <c r="E294" s="30">
        <v>38.64</v>
      </c>
      <c r="F294" s="30">
        <f t="shared" si="6"/>
        <v>4636.8</v>
      </c>
      <c r="G294" s="27"/>
    </row>
    <row r="295" spans="1:7" s="28" customFormat="1" ht="31" x14ac:dyDescent="0.35">
      <c r="A295" s="32" t="s">
        <v>555</v>
      </c>
      <c r="B295" s="22" t="s">
        <v>556</v>
      </c>
      <c r="C295" s="23" t="s">
        <v>64</v>
      </c>
      <c r="D295" s="29">
        <v>100</v>
      </c>
      <c r="E295" s="30">
        <v>290.83999999999997</v>
      </c>
      <c r="F295" s="30">
        <f t="shared" si="6"/>
        <v>29084</v>
      </c>
      <c r="G295" s="27"/>
    </row>
    <row r="296" spans="1:7" s="28" customFormat="1" ht="31" x14ac:dyDescent="0.35">
      <c r="A296" s="32" t="s">
        <v>557</v>
      </c>
      <c r="B296" s="22" t="s">
        <v>558</v>
      </c>
      <c r="C296" s="23" t="s">
        <v>64</v>
      </c>
      <c r="D296" s="29">
        <v>3</v>
      </c>
      <c r="E296" s="30">
        <v>583.05999999999995</v>
      </c>
      <c r="F296" s="30">
        <f t="shared" si="6"/>
        <v>1749.18</v>
      </c>
      <c r="G296" s="27"/>
    </row>
    <row r="297" spans="1:7" s="28" customFormat="1" ht="16" x14ac:dyDescent="0.35">
      <c r="A297" s="32" t="s">
        <v>559</v>
      </c>
      <c r="B297" s="22" t="s">
        <v>560</v>
      </c>
      <c r="C297" s="23" t="s">
        <v>338</v>
      </c>
      <c r="D297" s="29">
        <v>50</v>
      </c>
      <c r="E297" s="30">
        <v>125.43</v>
      </c>
      <c r="F297" s="30">
        <f>ROUNDUP(E297*D297,2)</f>
        <v>6271.5</v>
      </c>
      <c r="G297" s="27"/>
    </row>
    <row r="298" spans="1:7" s="41" customFormat="1" ht="15.5" x14ac:dyDescent="0.35">
      <c r="A298" s="42"/>
      <c r="B298" s="36" t="s">
        <v>561</v>
      </c>
      <c r="C298" s="37"/>
      <c r="D298" s="38"/>
      <c r="E298" s="39"/>
      <c r="F298" s="40">
        <f>SUM(F259:F297)</f>
        <v>1549641.77</v>
      </c>
    </row>
    <row r="299" spans="1:7" s="19" customFormat="1" ht="16" x14ac:dyDescent="0.35">
      <c r="A299" s="12" t="s">
        <v>562</v>
      </c>
      <c r="B299" s="13" t="s">
        <v>563</v>
      </c>
      <c r="C299" s="14"/>
      <c r="D299" s="44"/>
      <c r="E299" s="16"/>
      <c r="F299" s="17"/>
      <c r="G299" s="18"/>
    </row>
    <row r="300" spans="1:7" s="77" customFormat="1" ht="46.5" x14ac:dyDescent="0.35">
      <c r="A300" s="71" t="s">
        <v>564</v>
      </c>
      <c r="B300" s="72" t="s">
        <v>565</v>
      </c>
      <c r="C300" s="73" t="s">
        <v>64</v>
      </c>
      <c r="D300" s="74">
        <v>10</v>
      </c>
      <c r="E300" s="75">
        <v>94.66</v>
      </c>
      <c r="F300" s="75">
        <f>ROUNDUP(E300*D300,2)</f>
        <v>946.6</v>
      </c>
      <c r="G300" s="76"/>
    </row>
    <row r="301" spans="1:7" s="77" customFormat="1" ht="46.5" x14ac:dyDescent="0.35">
      <c r="A301" s="71" t="s">
        <v>566</v>
      </c>
      <c r="B301" s="72" t="s">
        <v>567</v>
      </c>
      <c r="C301" s="73" t="s">
        <v>64</v>
      </c>
      <c r="D301" s="74">
        <v>10</v>
      </c>
      <c r="E301" s="75">
        <v>144.36000000000001</v>
      </c>
      <c r="F301" s="75">
        <f t="shared" ref="F301:F306" si="7">ROUNDUP(E301*D301,2)</f>
        <v>1443.6</v>
      </c>
      <c r="G301" s="76"/>
    </row>
    <row r="302" spans="1:7" s="28" customFormat="1" ht="31" x14ac:dyDescent="0.35">
      <c r="A302" s="32" t="s">
        <v>568</v>
      </c>
      <c r="B302" s="22" t="s">
        <v>569</v>
      </c>
      <c r="C302" s="23" t="s">
        <v>64</v>
      </c>
      <c r="D302" s="29">
        <v>6</v>
      </c>
      <c r="E302" s="30">
        <v>11.34</v>
      </c>
      <c r="F302" s="30">
        <f t="shared" si="7"/>
        <v>68.040000000000006</v>
      </c>
      <c r="G302" s="27"/>
    </row>
    <row r="303" spans="1:7" s="28" customFormat="1" ht="16" x14ac:dyDescent="0.35">
      <c r="A303" s="32" t="s">
        <v>570</v>
      </c>
      <c r="B303" s="22" t="s">
        <v>571</v>
      </c>
      <c r="C303" s="23"/>
      <c r="D303" s="20"/>
      <c r="E303" s="25"/>
      <c r="F303" s="30"/>
      <c r="G303" s="27"/>
    </row>
    <row r="304" spans="1:7" s="28" customFormat="1" ht="16" x14ac:dyDescent="0.35">
      <c r="A304" s="32" t="s">
        <v>572</v>
      </c>
      <c r="B304" s="22" t="s">
        <v>573</v>
      </c>
      <c r="C304" s="23" t="s">
        <v>17</v>
      </c>
      <c r="D304" s="29">
        <v>40</v>
      </c>
      <c r="E304" s="30">
        <v>17.18</v>
      </c>
      <c r="F304" s="30">
        <f t="shared" si="7"/>
        <v>687.2</v>
      </c>
      <c r="G304" s="27"/>
    </row>
    <row r="305" spans="1:7" s="28" customFormat="1" ht="16" x14ac:dyDescent="0.35">
      <c r="A305" s="32" t="s">
        <v>574</v>
      </c>
      <c r="B305" s="22" t="s">
        <v>575</v>
      </c>
      <c r="C305" s="23" t="s">
        <v>17</v>
      </c>
      <c r="D305" s="29">
        <v>10</v>
      </c>
      <c r="E305" s="30">
        <v>23.66</v>
      </c>
      <c r="F305" s="30">
        <f t="shared" si="7"/>
        <v>236.6</v>
      </c>
      <c r="G305" s="27"/>
    </row>
    <row r="306" spans="1:7" s="28" customFormat="1" ht="62" x14ac:dyDescent="0.35">
      <c r="A306" s="32" t="s">
        <v>576</v>
      </c>
      <c r="B306" s="22" t="s">
        <v>577</v>
      </c>
      <c r="C306" s="23" t="s">
        <v>64</v>
      </c>
      <c r="D306" s="29">
        <v>1</v>
      </c>
      <c r="E306" s="30">
        <v>230.19</v>
      </c>
      <c r="F306" s="30">
        <f t="shared" si="7"/>
        <v>230.19</v>
      </c>
      <c r="G306" s="27"/>
    </row>
    <row r="307" spans="1:7" s="41" customFormat="1" ht="15.5" x14ac:dyDescent="0.35">
      <c r="A307" s="42"/>
      <c r="B307" s="36" t="s">
        <v>578</v>
      </c>
      <c r="C307" s="37"/>
      <c r="D307" s="38"/>
      <c r="E307" s="39"/>
      <c r="F307" s="40">
        <f>SUM(F300:F306)</f>
        <v>3612.2299999999996</v>
      </c>
    </row>
    <row r="308" spans="1:7" s="19" customFormat="1" ht="16" x14ac:dyDescent="0.35">
      <c r="A308" s="12" t="s">
        <v>579</v>
      </c>
      <c r="B308" s="13" t="s">
        <v>580</v>
      </c>
      <c r="C308" s="46"/>
      <c r="D308" s="44"/>
      <c r="E308" s="16"/>
      <c r="F308" s="17"/>
      <c r="G308" s="18"/>
    </row>
    <row r="309" spans="1:7" s="28" customFormat="1" ht="93" x14ac:dyDescent="0.35">
      <c r="A309" s="32" t="s">
        <v>581</v>
      </c>
      <c r="B309" s="47" t="s">
        <v>582</v>
      </c>
      <c r="C309" s="23" t="s">
        <v>64</v>
      </c>
      <c r="D309" s="29">
        <v>20</v>
      </c>
      <c r="E309" s="30">
        <v>209.94</v>
      </c>
      <c r="F309" s="30">
        <f>ROUNDUP(E309*D309,2)</f>
        <v>4198.8</v>
      </c>
      <c r="G309" s="27"/>
    </row>
    <row r="310" spans="1:7" s="28" customFormat="1" ht="93" x14ac:dyDescent="0.35">
      <c r="A310" s="32" t="s">
        <v>583</v>
      </c>
      <c r="B310" s="47" t="s">
        <v>584</v>
      </c>
      <c r="C310" s="23" t="s">
        <v>64</v>
      </c>
      <c r="D310" s="29">
        <v>20</v>
      </c>
      <c r="E310" s="30">
        <v>576.6</v>
      </c>
      <c r="F310" s="30">
        <f t="shared" ref="F310:F324" si="8">ROUNDUP(E310*D310,2)</f>
        <v>11532</v>
      </c>
      <c r="G310" s="27"/>
    </row>
    <row r="311" spans="1:7" s="28" customFormat="1" ht="77.5" x14ac:dyDescent="0.35">
      <c r="A311" s="32" t="s">
        <v>585</v>
      </c>
      <c r="B311" s="47" t="s">
        <v>586</v>
      </c>
      <c r="C311" s="23" t="s">
        <v>64</v>
      </c>
      <c r="D311" s="29">
        <v>20</v>
      </c>
      <c r="E311" s="30">
        <v>354.69</v>
      </c>
      <c r="F311" s="30">
        <f t="shared" si="8"/>
        <v>7093.8</v>
      </c>
      <c r="G311" s="27"/>
    </row>
    <row r="312" spans="1:7" s="28" customFormat="1" ht="16" x14ac:dyDescent="0.35">
      <c r="A312" s="32" t="s">
        <v>587</v>
      </c>
      <c r="B312" s="22" t="s">
        <v>588</v>
      </c>
      <c r="C312" s="23" t="s">
        <v>64</v>
      </c>
      <c r="D312" s="29">
        <v>80</v>
      </c>
      <c r="E312" s="30">
        <v>149.66</v>
      </c>
      <c r="F312" s="30">
        <f t="shared" si="8"/>
        <v>11972.8</v>
      </c>
      <c r="G312" s="27"/>
    </row>
    <row r="313" spans="1:7" s="28" customFormat="1" ht="42" customHeight="1" x14ac:dyDescent="0.35">
      <c r="A313" s="32" t="s">
        <v>589</v>
      </c>
      <c r="B313" s="22" t="s">
        <v>590</v>
      </c>
      <c r="C313" s="23" t="s">
        <v>64</v>
      </c>
      <c r="D313" s="29">
        <v>20</v>
      </c>
      <c r="E313" s="30">
        <v>374.07</v>
      </c>
      <c r="F313" s="30">
        <f t="shared" si="8"/>
        <v>7481.4</v>
      </c>
      <c r="G313" s="27"/>
    </row>
    <row r="314" spans="1:7" s="28" customFormat="1" ht="86.5" customHeight="1" x14ac:dyDescent="0.35">
      <c r="A314" s="32" t="s">
        <v>591</v>
      </c>
      <c r="B314" s="47" t="s">
        <v>592</v>
      </c>
      <c r="C314" s="23" t="s">
        <v>64</v>
      </c>
      <c r="D314" s="29">
        <v>5</v>
      </c>
      <c r="E314" s="30">
        <v>281.52</v>
      </c>
      <c r="F314" s="30">
        <f t="shared" si="8"/>
        <v>1407.6</v>
      </c>
      <c r="G314" s="27"/>
    </row>
    <row r="315" spans="1:7" s="28" customFormat="1" ht="139.5" x14ac:dyDescent="0.35">
      <c r="A315" s="32" t="s">
        <v>593</v>
      </c>
      <c r="B315" s="47" t="s">
        <v>594</v>
      </c>
      <c r="C315" s="23" t="s">
        <v>64</v>
      </c>
      <c r="D315" s="29">
        <v>15</v>
      </c>
      <c r="E315" s="30">
        <v>1120.78</v>
      </c>
      <c r="F315" s="30">
        <f t="shared" si="8"/>
        <v>16811.7</v>
      </c>
      <c r="G315" s="27"/>
    </row>
    <row r="316" spans="1:7" s="28" customFormat="1" ht="341" x14ac:dyDescent="0.35">
      <c r="A316" s="32" t="s">
        <v>595</v>
      </c>
      <c r="B316" s="47" t="s">
        <v>596</v>
      </c>
      <c r="C316" s="23" t="s">
        <v>17</v>
      </c>
      <c r="D316" s="29">
        <v>300</v>
      </c>
      <c r="E316" s="30">
        <v>27.04</v>
      </c>
      <c r="F316" s="30">
        <f t="shared" si="8"/>
        <v>8112</v>
      </c>
      <c r="G316" s="27"/>
    </row>
    <row r="317" spans="1:7" s="28" customFormat="1" ht="77.5" x14ac:dyDescent="0.35">
      <c r="A317" s="32" t="s">
        <v>597</v>
      </c>
      <c r="B317" s="22" t="s">
        <v>598</v>
      </c>
      <c r="C317" s="23" t="s">
        <v>64</v>
      </c>
      <c r="D317" s="29">
        <v>5</v>
      </c>
      <c r="E317" s="30">
        <v>1151.79</v>
      </c>
      <c r="F317" s="30">
        <f t="shared" si="8"/>
        <v>5758.95</v>
      </c>
      <c r="G317" s="27"/>
    </row>
    <row r="318" spans="1:7" s="28" customFormat="1" ht="46.5" x14ac:dyDescent="0.35">
      <c r="A318" s="32" t="s">
        <v>599</v>
      </c>
      <c r="B318" s="22" t="s">
        <v>600</v>
      </c>
      <c r="C318" s="23" t="s">
        <v>64</v>
      </c>
      <c r="D318" s="29">
        <v>5</v>
      </c>
      <c r="E318" s="30">
        <v>252.54</v>
      </c>
      <c r="F318" s="30">
        <f t="shared" si="8"/>
        <v>1262.7</v>
      </c>
      <c r="G318" s="27"/>
    </row>
    <row r="319" spans="1:7" s="28" customFormat="1" ht="46.5" x14ac:dyDescent="0.35">
      <c r="A319" s="32" t="s">
        <v>601</v>
      </c>
      <c r="B319" s="22" t="s">
        <v>602</v>
      </c>
      <c r="C319" s="23" t="s">
        <v>64</v>
      </c>
      <c r="D319" s="29">
        <v>10</v>
      </c>
      <c r="E319" s="30">
        <v>73.709999999999994</v>
      </c>
      <c r="F319" s="30">
        <f t="shared" si="8"/>
        <v>737.1</v>
      </c>
      <c r="G319" s="27"/>
    </row>
    <row r="320" spans="1:7" s="28" customFormat="1" ht="16" x14ac:dyDescent="0.35">
      <c r="A320" s="32" t="s">
        <v>603</v>
      </c>
      <c r="B320" s="22" t="s">
        <v>604</v>
      </c>
      <c r="C320" s="23" t="s">
        <v>64</v>
      </c>
      <c r="D320" s="29">
        <v>2</v>
      </c>
      <c r="E320" s="30">
        <v>4377.79</v>
      </c>
      <c r="F320" s="30">
        <f t="shared" si="8"/>
        <v>8755.58</v>
      </c>
      <c r="G320" s="27"/>
    </row>
    <row r="321" spans="1:7" s="28" customFormat="1" ht="31" x14ac:dyDescent="0.35">
      <c r="A321" s="32" t="s">
        <v>605</v>
      </c>
      <c r="B321" s="22" t="s">
        <v>606</v>
      </c>
      <c r="C321" s="23" t="s">
        <v>64</v>
      </c>
      <c r="D321" s="29">
        <v>1</v>
      </c>
      <c r="E321" s="30">
        <v>263.29000000000002</v>
      </c>
      <c r="F321" s="30">
        <f t="shared" si="8"/>
        <v>263.29000000000002</v>
      </c>
      <c r="G321" s="27"/>
    </row>
    <row r="322" spans="1:7" s="28" customFormat="1" ht="31" x14ac:dyDescent="0.35">
      <c r="A322" s="32" t="s">
        <v>607</v>
      </c>
      <c r="B322" s="22" t="s">
        <v>608</v>
      </c>
      <c r="C322" s="23" t="s">
        <v>64</v>
      </c>
      <c r="D322" s="29">
        <v>12</v>
      </c>
      <c r="E322" s="30">
        <v>137.81</v>
      </c>
      <c r="F322" s="30">
        <f t="shared" si="8"/>
        <v>1653.72</v>
      </c>
      <c r="G322" s="27"/>
    </row>
    <row r="323" spans="1:7" s="28" customFormat="1" ht="16" x14ac:dyDescent="0.35">
      <c r="A323" s="32" t="s">
        <v>609</v>
      </c>
      <c r="B323" s="22" t="s">
        <v>610</v>
      </c>
      <c r="C323" s="23" t="s">
        <v>64</v>
      </c>
      <c r="D323" s="29">
        <v>12</v>
      </c>
      <c r="E323" s="30">
        <v>81.209999999999994</v>
      </c>
      <c r="F323" s="30">
        <f t="shared" si="8"/>
        <v>974.52</v>
      </c>
      <c r="G323" s="27"/>
    </row>
    <row r="324" spans="1:7" s="28" customFormat="1" ht="16" x14ac:dyDescent="0.35">
      <c r="A324" s="32" t="s">
        <v>611</v>
      </c>
      <c r="B324" s="22" t="s">
        <v>612</v>
      </c>
      <c r="C324" s="23" t="s">
        <v>64</v>
      </c>
      <c r="D324" s="29">
        <v>12</v>
      </c>
      <c r="E324" s="30">
        <v>747.47</v>
      </c>
      <c r="F324" s="30">
        <f t="shared" si="8"/>
        <v>8969.64</v>
      </c>
      <c r="G324" s="27"/>
    </row>
    <row r="325" spans="1:7" s="41" customFormat="1" ht="15.5" x14ac:dyDescent="0.35">
      <c r="A325" s="42"/>
      <c r="B325" s="36" t="s">
        <v>613</v>
      </c>
      <c r="C325" s="37"/>
      <c r="D325" s="38"/>
      <c r="E325" s="39"/>
      <c r="F325" s="40">
        <f>SUM(F309:F324)</f>
        <v>96985.599999999991</v>
      </c>
    </row>
    <row r="326" spans="1:7" s="19" customFormat="1" ht="16" x14ac:dyDescent="0.35">
      <c r="A326" s="12" t="s">
        <v>614</v>
      </c>
      <c r="B326" s="13" t="s">
        <v>615</v>
      </c>
      <c r="C326" s="46"/>
      <c r="D326" s="44"/>
      <c r="E326" s="16"/>
      <c r="F326" s="17"/>
      <c r="G326" s="18"/>
    </row>
    <row r="327" spans="1:7" s="77" customFormat="1" ht="31" x14ac:dyDescent="0.35">
      <c r="A327" s="71" t="s">
        <v>616</v>
      </c>
      <c r="B327" s="72" t="s">
        <v>617</v>
      </c>
      <c r="C327" s="73"/>
      <c r="D327" s="78"/>
      <c r="E327" s="79"/>
      <c r="F327" s="80"/>
      <c r="G327" s="76"/>
    </row>
    <row r="328" spans="1:7" s="77" customFormat="1" ht="16" x14ac:dyDescent="0.35">
      <c r="A328" s="71" t="s">
        <v>618</v>
      </c>
      <c r="B328" s="72" t="s">
        <v>619</v>
      </c>
      <c r="C328" s="73" t="s">
        <v>64</v>
      </c>
      <c r="D328" s="74">
        <v>5</v>
      </c>
      <c r="E328" s="75">
        <v>309.17</v>
      </c>
      <c r="F328" s="75">
        <f>ROUNDUP(E328*D328,2)</f>
        <v>1545.85</v>
      </c>
      <c r="G328" s="76"/>
    </row>
    <row r="329" spans="1:7" s="77" customFormat="1" ht="16" x14ac:dyDescent="0.35">
      <c r="A329" s="71" t="s">
        <v>620</v>
      </c>
      <c r="B329" s="72" t="s">
        <v>621</v>
      </c>
      <c r="C329" s="73" t="s">
        <v>64</v>
      </c>
      <c r="D329" s="74">
        <v>5</v>
      </c>
      <c r="E329" s="75">
        <v>612.79999999999995</v>
      </c>
      <c r="F329" s="75">
        <f t="shared" ref="F329:F345" si="9">ROUNDUP(E329*D329,2)</f>
        <v>3064</v>
      </c>
      <c r="G329" s="76"/>
    </row>
    <row r="330" spans="1:7" s="77" customFormat="1" ht="16" x14ac:dyDescent="0.35">
      <c r="A330" s="71" t="s">
        <v>622</v>
      </c>
      <c r="B330" s="72" t="s">
        <v>623</v>
      </c>
      <c r="C330" s="73" t="s">
        <v>64</v>
      </c>
      <c r="D330" s="74">
        <v>5</v>
      </c>
      <c r="E330" s="75">
        <v>1600.98</v>
      </c>
      <c r="F330" s="75">
        <f t="shared" si="9"/>
        <v>8004.9</v>
      </c>
      <c r="G330" s="76"/>
    </row>
    <row r="331" spans="1:7" s="77" customFormat="1" ht="16" x14ac:dyDescent="0.35">
      <c r="A331" s="71" t="s">
        <v>624</v>
      </c>
      <c r="B331" s="72" t="s">
        <v>625</v>
      </c>
      <c r="C331" s="73"/>
      <c r="D331" s="78"/>
      <c r="E331" s="79"/>
      <c r="F331" s="75">
        <f t="shared" si="9"/>
        <v>0</v>
      </c>
      <c r="G331" s="76"/>
    </row>
    <row r="332" spans="1:7" s="77" customFormat="1" ht="31" x14ac:dyDescent="0.35">
      <c r="A332" s="71" t="s">
        <v>626</v>
      </c>
      <c r="B332" s="72" t="s">
        <v>627</v>
      </c>
      <c r="C332" s="73" t="s">
        <v>64</v>
      </c>
      <c r="D332" s="74">
        <v>5</v>
      </c>
      <c r="E332" s="75">
        <v>302.23</v>
      </c>
      <c r="F332" s="75">
        <f t="shared" si="9"/>
        <v>1511.15</v>
      </c>
      <c r="G332" s="76"/>
    </row>
    <row r="333" spans="1:7" s="77" customFormat="1" ht="31" x14ac:dyDescent="0.35">
      <c r="A333" s="71" t="s">
        <v>628</v>
      </c>
      <c r="B333" s="72" t="s">
        <v>629</v>
      </c>
      <c r="C333" s="73" t="s">
        <v>64</v>
      </c>
      <c r="D333" s="74">
        <v>5</v>
      </c>
      <c r="E333" s="75">
        <v>565.53</v>
      </c>
      <c r="F333" s="75">
        <f t="shared" si="9"/>
        <v>2827.65</v>
      </c>
      <c r="G333" s="76"/>
    </row>
    <row r="334" spans="1:7" s="77" customFormat="1" ht="46.5" x14ac:dyDescent="0.35">
      <c r="A334" s="71" t="s">
        <v>630</v>
      </c>
      <c r="B334" s="72" t="s">
        <v>631</v>
      </c>
      <c r="C334" s="73" t="s">
        <v>64</v>
      </c>
      <c r="D334" s="74">
        <v>5</v>
      </c>
      <c r="E334" s="75">
        <v>1161.8499999999999</v>
      </c>
      <c r="F334" s="75">
        <f t="shared" si="9"/>
        <v>5809.25</v>
      </c>
      <c r="G334" s="76"/>
    </row>
    <row r="335" spans="1:7" s="77" customFormat="1" ht="16" x14ac:dyDescent="0.35">
      <c r="A335" s="71" t="s">
        <v>632</v>
      </c>
      <c r="B335" s="72" t="s">
        <v>633</v>
      </c>
      <c r="C335" s="73" t="s">
        <v>64</v>
      </c>
      <c r="D335" s="74">
        <v>5</v>
      </c>
      <c r="E335" s="75">
        <v>438.61</v>
      </c>
      <c r="F335" s="75">
        <f t="shared" si="9"/>
        <v>2193.0500000000002</v>
      </c>
      <c r="G335" s="76"/>
    </row>
    <row r="336" spans="1:7" s="82" customFormat="1" ht="16" x14ac:dyDescent="0.35">
      <c r="A336" s="71" t="s">
        <v>634</v>
      </c>
      <c r="B336" s="72" t="s">
        <v>635</v>
      </c>
      <c r="C336" s="73" t="s">
        <v>17</v>
      </c>
      <c r="D336" s="74">
        <v>20</v>
      </c>
      <c r="E336" s="75">
        <v>0.57999999999999996</v>
      </c>
      <c r="F336" s="75">
        <f t="shared" si="9"/>
        <v>11.6</v>
      </c>
      <c r="G336" s="81"/>
    </row>
    <row r="337" spans="1:7" s="87" customFormat="1" ht="46.5" x14ac:dyDescent="0.35">
      <c r="A337" s="83" t="s">
        <v>636</v>
      </c>
      <c r="B337" s="84" t="s">
        <v>637</v>
      </c>
      <c r="C337" s="85"/>
      <c r="D337" s="74"/>
      <c r="E337" s="86"/>
      <c r="F337" s="75"/>
    </row>
    <row r="338" spans="1:7" s="87" customFormat="1" ht="16" x14ac:dyDescent="0.35">
      <c r="A338" s="83" t="s">
        <v>638</v>
      </c>
      <c r="B338" s="84" t="s">
        <v>639</v>
      </c>
      <c r="C338" s="73" t="s">
        <v>64</v>
      </c>
      <c r="D338" s="74">
        <v>2</v>
      </c>
      <c r="E338" s="75">
        <v>2556.83</v>
      </c>
      <c r="F338" s="75">
        <f t="shared" si="9"/>
        <v>5113.66</v>
      </c>
    </row>
    <row r="339" spans="1:7" s="87" customFormat="1" ht="16" x14ac:dyDescent="0.35">
      <c r="A339" s="83" t="s">
        <v>640</v>
      </c>
      <c r="B339" s="84" t="s">
        <v>641</v>
      </c>
      <c r="C339" s="73" t="s">
        <v>64</v>
      </c>
      <c r="D339" s="74">
        <v>2</v>
      </c>
      <c r="E339" s="75">
        <v>2619.4899999999998</v>
      </c>
      <c r="F339" s="75">
        <f t="shared" si="9"/>
        <v>5238.9799999999996</v>
      </c>
    </row>
    <row r="340" spans="1:7" s="87" customFormat="1" ht="16" x14ac:dyDescent="0.35">
      <c r="A340" s="83" t="s">
        <v>642</v>
      </c>
      <c r="B340" s="84" t="s">
        <v>643</v>
      </c>
      <c r="C340" s="73" t="s">
        <v>64</v>
      </c>
      <c r="D340" s="74">
        <v>2</v>
      </c>
      <c r="E340" s="75">
        <v>2674.24</v>
      </c>
      <c r="F340" s="75">
        <f t="shared" si="9"/>
        <v>5348.48</v>
      </c>
    </row>
    <row r="341" spans="1:7" s="87" customFormat="1" ht="16" x14ac:dyDescent="0.35">
      <c r="A341" s="83" t="s">
        <v>644</v>
      </c>
      <c r="B341" s="84" t="s">
        <v>645</v>
      </c>
      <c r="C341" s="73" t="s">
        <v>64</v>
      </c>
      <c r="D341" s="74">
        <v>2</v>
      </c>
      <c r="E341" s="75">
        <v>3527.53</v>
      </c>
      <c r="F341" s="75">
        <f t="shared" si="9"/>
        <v>7055.06</v>
      </c>
    </row>
    <row r="342" spans="1:7" s="87" customFormat="1" ht="16" x14ac:dyDescent="0.35">
      <c r="A342" s="83" t="s">
        <v>646</v>
      </c>
      <c r="B342" s="84" t="s">
        <v>647</v>
      </c>
      <c r="C342" s="73" t="s">
        <v>64</v>
      </c>
      <c r="D342" s="74">
        <v>2</v>
      </c>
      <c r="E342" s="75">
        <v>3843.17</v>
      </c>
      <c r="F342" s="75">
        <f t="shared" si="9"/>
        <v>7686.34</v>
      </c>
    </row>
    <row r="343" spans="1:7" s="87" customFormat="1" ht="16" x14ac:dyDescent="0.35">
      <c r="A343" s="83" t="s">
        <v>648</v>
      </c>
      <c r="B343" s="84" t="s">
        <v>649</v>
      </c>
      <c r="C343" s="73" t="s">
        <v>64</v>
      </c>
      <c r="D343" s="74">
        <v>2</v>
      </c>
      <c r="E343" s="75">
        <v>6029.15</v>
      </c>
      <c r="F343" s="75">
        <f t="shared" si="9"/>
        <v>12058.3</v>
      </c>
    </row>
    <row r="344" spans="1:7" s="87" customFormat="1" ht="16" x14ac:dyDescent="0.35">
      <c r="A344" s="83" t="s">
        <v>650</v>
      </c>
      <c r="B344" s="84" t="s">
        <v>651</v>
      </c>
      <c r="C344" s="73" t="s">
        <v>64</v>
      </c>
      <c r="D344" s="74">
        <v>2</v>
      </c>
      <c r="E344" s="75">
        <v>6102.28</v>
      </c>
      <c r="F344" s="75">
        <f t="shared" si="9"/>
        <v>12204.56</v>
      </c>
    </row>
    <row r="345" spans="1:7" s="87" customFormat="1" ht="16" x14ac:dyDescent="0.35">
      <c r="A345" s="83" t="s">
        <v>652</v>
      </c>
      <c r="B345" s="84" t="s">
        <v>653</v>
      </c>
      <c r="C345" s="73" t="s">
        <v>64</v>
      </c>
      <c r="D345" s="74">
        <v>2</v>
      </c>
      <c r="E345" s="75">
        <v>6131.44</v>
      </c>
      <c r="F345" s="75">
        <f t="shared" si="9"/>
        <v>12262.88</v>
      </c>
    </row>
    <row r="346" spans="1:7" s="41" customFormat="1" ht="15.5" x14ac:dyDescent="0.35">
      <c r="A346" s="42"/>
      <c r="B346" s="36" t="s">
        <v>654</v>
      </c>
      <c r="C346" s="37"/>
      <c r="D346" s="38"/>
      <c r="E346" s="39"/>
      <c r="F346" s="40">
        <f>SUM(F328:F345)</f>
        <v>91935.709999999992</v>
      </c>
    </row>
    <row r="347" spans="1:7" s="41" customFormat="1" ht="15.5" x14ac:dyDescent="0.35">
      <c r="A347" s="48"/>
      <c r="B347" s="49" t="s">
        <v>655</v>
      </c>
      <c r="C347" s="50"/>
      <c r="D347" s="51"/>
      <c r="E347" s="52"/>
      <c r="F347" s="53">
        <f>F346+F325+F307+F298+F257+F189+F154+F112+F84+F60</f>
        <v>3466373.8300000005</v>
      </c>
    </row>
    <row r="348" spans="1:7" s="19" customFormat="1" ht="16" x14ac:dyDescent="0.35">
      <c r="A348" s="12" t="s">
        <v>656</v>
      </c>
      <c r="B348" s="13" t="s">
        <v>657</v>
      </c>
      <c r="C348" s="46"/>
      <c r="D348" s="44"/>
      <c r="E348" s="16"/>
      <c r="F348" s="54"/>
      <c r="G348" s="18"/>
    </row>
    <row r="349" spans="1:7" s="19" customFormat="1" ht="16" x14ac:dyDescent="0.35">
      <c r="A349" s="12" t="s">
        <v>658</v>
      </c>
      <c r="B349" s="13" t="s">
        <v>659</v>
      </c>
      <c r="C349" s="46"/>
      <c r="D349" s="44"/>
      <c r="E349" s="16"/>
      <c r="F349" s="17"/>
      <c r="G349" s="18"/>
    </row>
    <row r="350" spans="1:7" s="28" customFormat="1" ht="62" x14ac:dyDescent="0.35">
      <c r="A350" s="32" t="s">
        <v>660</v>
      </c>
      <c r="B350" s="22" t="s">
        <v>661</v>
      </c>
      <c r="C350" s="23" t="s">
        <v>17</v>
      </c>
      <c r="D350" s="29">
        <v>4000</v>
      </c>
      <c r="E350" s="30">
        <v>6.61</v>
      </c>
      <c r="F350" s="30">
        <f>ROUNDUP(E350*D350,2)</f>
        <v>26440</v>
      </c>
      <c r="G350" s="27"/>
    </row>
    <row r="351" spans="1:7" s="28" customFormat="1" ht="77.5" x14ac:dyDescent="0.35">
      <c r="A351" s="32" t="s">
        <v>662</v>
      </c>
      <c r="B351" s="22" t="s">
        <v>663</v>
      </c>
      <c r="C351" s="23" t="s">
        <v>17</v>
      </c>
      <c r="D351" s="29">
        <v>800</v>
      </c>
      <c r="E351" s="30">
        <v>6.96</v>
      </c>
      <c r="F351" s="30">
        <f t="shared" ref="F351:F368" si="10">ROUNDUP(E351*D351,2)</f>
        <v>5568</v>
      </c>
      <c r="G351" s="27"/>
    </row>
    <row r="352" spans="1:7" s="28" customFormat="1" ht="46.5" x14ac:dyDescent="0.35">
      <c r="A352" s="32" t="s">
        <v>664</v>
      </c>
      <c r="B352" s="22" t="s">
        <v>665</v>
      </c>
      <c r="C352" s="23" t="s">
        <v>17</v>
      </c>
      <c r="D352" s="29">
        <v>200</v>
      </c>
      <c r="E352" s="30">
        <v>4.96</v>
      </c>
      <c r="F352" s="30">
        <f t="shared" si="10"/>
        <v>992</v>
      </c>
      <c r="G352" s="27"/>
    </row>
    <row r="353" spans="1:7" s="28" customFormat="1" ht="62" x14ac:dyDescent="0.35">
      <c r="A353" s="32" t="s">
        <v>666</v>
      </c>
      <c r="B353" s="22" t="s">
        <v>667</v>
      </c>
      <c r="C353" s="23"/>
      <c r="D353" s="20"/>
      <c r="E353" s="25"/>
      <c r="F353" s="30"/>
      <c r="G353" s="27"/>
    </row>
    <row r="354" spans="1:7" s="28" customFormat="1" ht="16" x14ac:dyDescent="0.35">
      <c r="A354" s="32" t="s">
        <v>668</v>
      </c>
      <c r="B354" s="22" t="s">
        <v>669</v>
      </c>
      <c r="C354" s="23" t="s">
        <v>17</v>
      </c>
      <c r="D354" s="29">
        <v>30</v>
      </c>
      <c r="E354" s="30">
        <v>13.17</v>
      </c>
      <c r="F354" s="30">
        <f t="shared" si="10"/>
        <v>395.1</v>
      </c>
      <c r="G354" s="27"/>
    </row>
    <row r="355" spans="1:7" s="28" customFormat="1" ht="16" x14ac:dyDescent="0.35">
      <c r="A355" s="32" t="s">
        <v>670</v>
      </c>
      <c r="B355" s="22" t="s">
        <v>671</v>
      </c>
      <c r="C355" s="23" t="s">
        <v>17</v>
      </c>
      <c r="D355" s="29">
        <v>10</v>
      </c>
      <c r="E355" s="30">
        <v>26.27</v>
      </c>
      <c r="F355" s="30">
        <f t="shared" si="10"/>
        <v>262.7</v>
      </c>
      <c r="G355" s="27"/>
    </row>
    <row r="356" spans="1:7" s="28" customFormat="1" ht="16" x14ac:dyDescent="0.35">
      <c r="A356" s="32" t="s">
        <v>672</v>
      </c>
      <c r="B356" s="22" t="s">
        <v>673</v>
      </c>
      <c r="C356" s="23" t="s">
        <v>17</v>
      </c>
      <c r="D356" s="29">
        <v>10</v>
      </c>
      <c r="E356" s="30">
        <v>31.63</v>
      </c>
      <c r="F356" s="30">
        <f t="shared" si="10"/>
        <v>316.3</v>
      </c>
      <c r="G356" s="27"/>
    </row>
    <row r="357" spans="1:7" s="28" customFormat="1" ht="16" x14ac:dyDescent="0.35">
      <c r="A357" s="32" t="s">
        <v>674</v>
      </c>
      <c r="B357" s="22" t="s">
        <v>675</v>
      </c>
      <c r="C357" s="23" t="s">
        <v>17</v>
      </c>
      <c r="D357" s="29">
        <v>10</v>
      </c>
      <c r="E357" s="30">
        <v>49.61</v>
      </c>
      <c r="F357" s="30">
        <f t="shared" si="10"/>
        <v>496.1</v>
      </c>
      <c r="G357" s="27"/>
    </row>
    <row r="358" spans="1:7" s="28" customFormat="1" ht="31" x14ac:dyDescent="0.35">
      <c r="A358" s="32" t="s">
        <v>676</v>
      </c>
      <c r="B358" s="22" t="s">
        <v>677</v>
      </c>
      <c r="C358" s="23"/>
      <c r="D358" s="29"/>
      <c r="E358" s="30"/>
      <c r="F358" s="30"/>
      <c r="G358" s="27"/>
    </row>
    <row r="359" spans="1:7" s="28" customFormat="1" ht="16" x14ac:dyDescent="0.35">
      <c r="A359" s="32" t="s">
        <v>678</v>
      </c>
      <c r="B359" s="22" t="s">
        <v>679</v>
      </c>
      <c r="C359" s="23" t="s">
        <v>64</v>
      </c>
      <c r="D359" s="29">
        <v>200</v>
      </c>
      <c r="E359" s="30">
        <v>18.440000000000001</v>
      </c>
      <c r="F359" s="30">
        <f t="shared" si="10"/>
        <v>3688</v>
      </c>
      <c r="G359" s="27"/>
    </row>
    <row r="360" spans="1:7" s="28" customFormat="1" ht="16" x14ac:dyDescent="0.35">
      <c r="A360" s="32" t="s">
        <v>680</v>
      </c>
      <c r="B360" s="22" t="s">
        <v>681</v>
      </c>
      <c r="C360" s="23" t="s">
        <v>64</v>
      </c>
      <c r="D360" s="29">
        <v>100</v>
      </c>
      <c r="E360" s="30">
        <v>46.61</v>
      </c>
      <c r="F360" s="30">
        <f t="shared" si="10"/>
        <v>4661</v>
      </c>
      <c r="G360" s="27"/>
    </row>
    <row r="361" spans="1:7" s="28" customFormat="1" ht="16" x14ac:dyDescent="0.35">
      <c r="A361" s="32" t="s">
        <v>682</v>
      </c>
      <c r="B361" s="22" t="s">
        <v>683</v>
      </c>
      <c r="C361" s="23" t="s">
        <v>64</v>
      </c>
      <c r="D361" s="29">
        <v>500</v>
      </c>
      <c r="E361" s="30">
        <v>12.88</v>
      </c>
      <c r="F361" s="30">
        <f t="shared" si="10"/>
        <v>6440</v>
      </c>
      <c r="G361" s="27"/>
    </row>
    <row r="362" spans="1:7" s="28" customFormat="1" ht="16" x14ac:dyDescent="0.35">
      <c r="A362" s="32" t="s">
        <v>684</v>
      </c>
      <c r="B362" s="22" t="s">
        <v>685</v>
      </c>
      <c r="C362" s="23" t="s">
        <v>64</v>
      </c>
      <c r="D362" s="29">
        <v>500</v>
      </c>
      <c r="E362" s="30">
        <v>12.88</v>
      </c>
      <c r="F362" s="30">
        <f t="shared" si="10"/>
        <v>6440</v>
      </c>
      <c r="G362" s="27"/>
    </row>
    <row r="363" spans="1:7" s="28" customFormat="1" ht="31" x14ac:dyDescent="0.35">
      <c r="A363" s="32" t="s">
        <v>686</v>
      </c>
      <c r="B363" s="22" t="s">
        <v>687</v>
      </c>
      <c r="C363" s="23"/>
      <c r="D363" s="20"/>
      <c r="E363" s="25"/>
      <c r="F363" s="30"/>
      <c r="G363" s="27"/>
    </row>
    <row r="364" spans="1:7" s="28" customFormat="1" ht="16" x14ac:dyDescent="0.35">
      <c r="A364" s="32" t="s">
        <v>688</v>
      </c>
      <c r="B364" s="22" t="s">
        <v>689</v>
      </c>
      <c r="C364" s="23" t="s">
        <v>64</v>
      </c>
      <c r="D364" s="29">
        <v>100</v>
      </c>
      <c r="E364" s="30">
        <v>33.119999999999997</v>
      </c>
      <c r="F364" s="30">
        <f t="shared" si="10"/>
        <v>3312</v>
      </c>
      <c r="G364" s="27"/>
    </row>
    <row r="365" spans="1:7" s="28" customFormat="1" ht="16" x14ac:dyDescent="0.35">
      <c r="A365" s="32" t="s">
        <v>690</v>
      </c>
      <c r="B365" s="22" t="s">
        <v>691</v>
      </c>
      <c r="C365" s="23" t="s">
        <v>64</v>
      </c>
      <c r="D365" s="29">
        <v>100</v>
      </c>
      <c r="E365" s="30">
        <v>80.680000000000007</v>
      </c>
      <c r="F365" s="30">
        <f t="shared" si="10"/>
        <v>8068</v>
      </c>
      <c r="G365" s="27"/>
    </row>
    <row r="366" spans="1:7" s="28" customFormat="1" ht="16" x14ac:dyDescent="0.35">
      <c r="A366" s="32" t="s">
        <v>692</v>
      </c>
      <c r="B366" s="22" t="s">
        <v>693</v>
      </c>
      <c r="C366" s="23" t="s">
        <v>64</v>
      </c>
      <c r="D366" s="29">
        <v>24</v>
      </c>
      <c r="E366" s="30">
        <v>156.33000000000001</v>
      </c>
      <c r="F366" s="30">
        <f t="shared" si="10"/>
        <v>3751.92</v>
      </c>
      <c r="G366" s="27"/>
    </row>
    <row r="367" spans="1:7" s="28" customFormat="1" ht="16" x14ac:dyDescent="0.35">
      <c r="A367" s="32" t="s">
        <v>694</v>
      </c>
      <c r="B367" s="22" t="s">
        <v>695</v>
      </c>
      <c r="C367" s="23" t="s">
        <v>64</v>
      </c>
      <c r="D367" s="29">
        <v>12</v>
      </c>
      <c r="E367" s="30">
        <v>621.25</v>
      </c>
      <c r="F367" s="30">
        <f t="shared" si="10"/>
        <v>7455</v>
      </c>
      <c r="G367" s="27"/>
    </row>
    <row r="368" spans="1:7" s="28" customFormat="1" ht="31" x14ac:dyDescent="0.35">
      <c r="A368" s="32" t="s">
        <v>696</v>
      </c>
      <c r="B368" s="22" t="s">
        <v>697</v>
      </c>
      <c r="C368" s="23" t="s">
        <v>17</v>
      </c>
      <c r="D368" s="29">
        <v>500</v>
      </c>
      <c r="E368" s="30">
        <v>7.82</v>
      </c>
      <c r="F368" s="30">
        <f t="shared" si="10"/>
        <v>3910</v>
      </c>
      <c r="G368" s="27"/>
    </row>
    <row r="369" spans="1:7" s="41" customFormat="1" ht="15.5" x14ac:dyDescent="0.35">
      <c r="A369" s="42"/>
      <c r="B369" s="36" t="s">
        <v>698</v>
      </c>
      <c r="C369" s="37"/>
      <c r="D369" s="38"/>
      <c r="E369" s="39"/>
      <c r="F369" s="40">
        <f>SUM(F350:F368)</f>
        <v>82196.12</v>
      </c>
    </row>
    <row r="370" spans="1:7" s="19" customFormat="1" ht="16" x14ac:dyDescent="0.35">
      <c r="A370" s="12" t="s">
        <v>699</v>
      </c>
      <c r="B370" s="13" t="s">
        <v>700</v>
      </c>
      <c r="C370" s="23"/>
      <c r="D370" s="29"/>
      <c r="E370" s="30"/>
      <c r="F370" s="30"/>
      <c r="G370" s="18"/>
    </row>
    <row r="371" spans="1:7" s="28" customFormat="1" ht="77.5" x14ac:dyDescent="0.35">
      <c r="A371" s="32" t="s">
        <v>701</v>
      </c>
      <c r="B371" s="22" t="s">
        <v>702</v>
      </c>
      <c r="C371" s="23" t="s">
        <v>64</v>
      </c>
      <c r="D371" s="29">
        <v>2500</v>
      </c>
      <c r="E371" s="30">
        <v>30.27</v>
      </c>
      <c r="F371" s="30">
        <f>ROUNDUP(E371*D371,2)</f>
        <v>75675</v>
      </c>
      <c r="G371" s="27"/>
    </row>
    <row r="372" spans="1:7" s="28" customFormat="1" ht="77.5" x14ac:dyDescent="0.35">
      <c r="A372" s="32" t="s">
        <v>703</v>
      </c>
      <c r="B372" s="22" t="s">
        <v>704</v>
      </c>
      <c r="C372" s="23" t="s">
        <v>64</v>
      </c>
      <c r="D372" s="29">
        <v>100</v>
      </c>
      <c r="E372" s="30">
        <v>30.63</v>
      </c>
      <c r="F372" s="30">
        <f t="shared" ref="F372:F384" si="11">ROUNDUP(E372*D372,2)</f>
        <v>3063</v>
      </c>
      <c r="G372" s="27"/>
    </row>
    <row r="373" spans="1:7" s="28" customFormat="1" ht="31" x14ac:dyDescent="0.35">
      <c r="A373" s="32" t="s">
        <v>705</v>
      </c>
      <c r="B373" s="22" t="s">
        <v>706</v>
      </c>
      <c r="C373" s="23" t="s">
        <v>64</v>
      </c>
      <c r="D373" s="29">
        <v>5000</v>
      </c>
      <c r="E373" s="30">
        <v>6.99</v>
      </c>
      <c r="F373" s="30">
        <f t="shared" si="11"/>
        <v>34950</v>
      </c>
      <c r="G373" s="27"/>
    </row>
    <row r="374" spans="1:7" s="28" customFormat="1" ht="31" x14ac:dyDescent="0.35">
      <c r="A374" s="32" t="s">
        <v>707</v>
      </c>
      <c r="B374" s="22" t="s">
        <v>708</v>
      </c>
      <c r="C374" s="23" t="s">
        <v>64</v>
      </c>
      <c r="D374" s="29">
        <v>200</v>
      </c>
      <c r="E374" s="30">
        <v>13.21</v>
      </c>
      <c r="F374" s="30">
        <f t="shared" si="11"/>
        <v>2642</v>
      </c>
      <c r="G374" s="27"/>
    </row>
    <row r="375" spans="1:7" s="28" customFormat="1" ht="31" x14ac:dyDescent="0.35">
      <c r="A375" s="32" t="s">
        <v>709</v>
      </c>
      <c r="B375" s="22" t="s">
        <v>710</v>
      </c>
      <c r="C375" s="23" t="s">
        <v>64</v>
      </c>
      <c r="D375" s="29">
        <v>10</v>
      </c>
      <c r="E375" s="30">
        <v>76.45</v>
      </c>
      <c r="F375" s="30">
        <f t="shared" si="11"/>
        <v>764.5</v>
      </c>
      <c r="G375" s="27"/>
    </row>
    <row r="376" spans="1:7" s="28" customFormat="1" ht="31" x14ac:dyDescent="0.35">
      <c r="A376" s="32" t="s">
        <v>711</v>
      </c>
      <c r="B376" s="22" t="s">
        <v>712</v>
      </c>
      <c r="C376" s="23"/>
      <c r="D376" s="20"/>
      <c r="E376" s="25"/>
      <c r="F376" s="30">
        <f t="shared" si="11"/>
        <v>0</v>
      </c>
      <c r="G376" s="27"/>
    </row>
    <row r="377" spans="1:7" s="28" customFormat="1" ht="16" x14ac:dyDescent="0.35">
      <c r="A377" s="32" t="s">
        <v>713</v>
      </c>
      <c r="B377" s="22" t="s">
        <v>714</v>
      </c>
      <c r="C377" s="23" t="s">
        <v>64</v>
      </c>
      <c r="D377" s="29">
        <v>20</v>
      </c>
      <c r="E377" s="30">
        <v>11.91</v>
      </c>
      <c r="F377" s="30">
        <f t="shared" si="11"/>
        <v>238.2</v>
      </c>
      <c r="G377" s="27"/>
    </row>
    <row r="378" spans="1:7" s="28" customFormat="1" ht="16" x14ac:dyDescent="0.35">
      <c r="A378" s="32" t="s">
        <v>715</v>
      </c>
      <c r="B378" s="22" t="s">
        <v>716</v>
      </c>
      <c r="C378" s="23" t="s">
        <v>64</v>
      </c>
      <c r="D378" s="29">
        <v>20</v>
      </c>
      <c r="E378" s="30">
        <v>13.53</v>
      </c>
      <c r="F378" s="30">
        <f t="shared" si="11"/>
        <v>270.60000000000002</v>
      </c>
      <c r="G378" s="27"/>
    </row>
    <row r="379" spans="1:7" s="28" customFormat="1" ht="31" x14ac:dyDescent="0.35">
      <c r="A379" s="32" t="s">
        <v>717</v>
      </c>
      <c r="B379" s="22" t="s">
        <v>718</v>
      </c>
      <c r="C379" s="23"/>
      <c r="D379" s="20"/>
      <c r="E379" s="25"/>
      <c r="F379" s="30">
        <f t="shared" si="11"/>
        <v>0</v>
      </c>
      <c r="G379" s="27"/>
    </row>
    <row r="380" spans="1:7" s="28" customFormat="1" ht="16" x14ac:dyDescent="0.35">
      <c r="A380" s="32" t="s">
        <v>719</v>
      </c>
      <c r="B380" s="22" t="s">
        <v>720</v>
      </c>
      <c r="C380" s="23" t="s">
        <v>64</v>
      </c>
      <c r="D380" s="29">
        <v>20</v>
      </c>
      <c r="E380" s="30">
        <v>15.91</v>
      </c>
      <c r="F380" s="30">
        <f t="shared" si="11"/>
        <v>318.2</v>
      </c>
      <c r="G380" s="27"/>
    </row>
    <row r="381" spans="1:7" s="28" customFormat="1" ht="16" x14ac:dyDescent="0.35">
      <c r="A381" s="32" t="s">
        <v>721</v>
      </c>
      <c r="B381" s="22" t="s">
        <v>722</v>
      </c>
      <c r="C381" s="23" t="s">
        <v>64</v>
      </c>
      <c r="D381" s="29">
        <v>20</v>
      </c>
      <c r="E381" s="30">
        <v>18.739999999999998</v>
      </c>
      <c r="F381" s="30">
        <f t="shared" si="11"/>
        <v>374.8</v>
      </c>
      <c r="G381" s="27"/>
    </row>
    <row r="382" spans="1:7" s="28" customFormat="1" ht="31" x14ac:dyDescent="0.35">
      <c r="A382" s="32" t="s">
        <v>723</v>
      </c>
      <c r="B382" s="22" t="s">
        <v>724</v>
      </c>
      <c r="C382" s="23" t="s">
        <v>64</v>
      </c>
      <c r="D382" s="29">
        <v>500</v>
      </c>
      <c r="E382" s="30">
        <v>15.26</v>
      </c>
      <c r="F382" s="30">
        <f t="shared" si="11"/>
        <v>7630</v>
      </c>
      <c r="G382" s="27"/>
    </row>
    <row r="383" spans="1:7" s="28" customFormat="1" ht="46.5" x14ac:dyDescent="0.35">
      <c r="A383" s="32" t="s">
        <v>725</v>
      </c>
      <c r="B383" s="22" t="s">
        <v>726</v>
      </c>
      <c r="C383" s="23" t="s">
        <v>17</v>
      </c>
      <c r="D383" s="29">
        <v>2000</v>
      </c>
      <c r="E383" s="30">
        <v>16.61</v>
      </c>
      <c r="F383" s="30">
        <f t="shared" si="11"/>
        <v>33220</v>
      </c>
      <c r="G383" s="27"/>
    </row>
    <row r="384" spans="1:7" s="28" customFormat="1" ht="46.5" x14ac:dyDescent="0.35">
      <c r="A384" s="32" t="s">
        <v>727</v>
      </c>
      <c r="B384" s="22" t="s">
        <v>728</v>
      </c>
      <c r="C384" s="23" t="s">
        <v>17</v>
      </c>
      <c r="D384" s="29">
        <v>100</v>
      </c>
      <c r="E384" s="30">
        <v>16.61</v>
      </c>
      <c r="F384" s="30">
        <f t="shared" si="11"/>
        <v>1661</v>
      </c>
      <c r="G384" s="27"/>
    </row>
    <row r="385" spans="1:7" s="41" customFormat="1" ht="15.5" x14ac:dyDescent="0.35">
      <c r="A385" s="42"/>
      <c r="B385" s="36" t="s">
        <v>729</v>
      </c>
      <c r="C385" s="37"/>
      <c r="D385" s="38"/>
      <c r="E385" s="39"/>
      <c r="F385" s="40">
        <f>SUM(F371:F384)</f>
        <v>160807.29999999999</v>
      </c>
    </row>
    <row r="386" spans="1:7" s="19" customFormat="1" ht="16" x14ac:dyDescent="0.35">
      <c r="A386" s="12" t="s">
        <v>730</v>
      </c>
      <c r="B386" s="13" t="s">
        <v>731</v>
      </c>
      <c r="C386" s="46"/>
      <c r="D386" s="44"/>
      <c r="E386" s="16"/>
      <c r="F386" s="17"/>
      <c r="G386" s="18"/>
    </row>
    <row r="387" spans="1:7" s="28" customFormat="1" ht="77.5" x14ac:dyDescent="0.35">
      <c r="A387" s="32" t="s">
        <v>732</v>
      </c>
      <c r="B387" s="22" t="s">
        <v>733</v>
      </c>
      <c r="C387" s="23"/>
      <c r="D387" s="20"/>
      <c r="E387" s="25"/>
      <c r="F387" s="26"/>
      <c r="G387" s="27"/>
    </row>
    <row r="388" spans="1:7" s="28" customFormat="1" ht="16" x14ac:dyDescent="0.35">
      <c r="A388" s="32" t="s">
        <v>734</v>
      </c>
      <c r="B388" s="22" t="s">
        <v>735</v>
      </c>
      <c r="C388" s="23" t="s">
        <v>64</v>
      </c>
      <c r="D388" s="29">
        <v>20</v>
      </c>
      <c r="E388" s="30">
        <v>1418.18</v>
      </c>
      <c r="F388" s="30">
        <f>ROUNDUP(E388*D388,2)</f>
        <v>28363.599999999999</v>
      </c>
      <c r="G388" s="27"/>
    </row>
    <row r="389" spans="1:7" s="28" customFormat="1" ht="16" x14ac:dyDescent="0.35">
      <c r="A389" s="32" t="s">
        <v>736</v>
      </c>
      <c r="B389" s="22" t="s">
        <v>737</v>
      </c>
      <c r="C389" s="23" t="s">
        <v>64</v>
      </c>
      <c r="D389" s="29">
        <v>10</v>
      </c>
      <c r="E389" s="30">
        <v>2166.46</v>
      </c>
      <c r="F389" s="30">
        <f t="shared" ref="F389:F422" si="12">ROUNDUP(E389*D389,2)</f>
        <v>21664.6</v>
      </c>
      <c r="G389" s="27"/>
    </row>
    <row r="390" spans="1:7" s="28" customFormat="1" ht="16" x14ac:dyDescent="0.35">
      <c r="A390" s="32" t="s">
        <v>738</v>
      </c>
      <c r="B390" s="22" t="s">
        <v>739</v>
      </c>
      <c r="C390" s="23" t="s">
        <v>64</v>
      </c>
      <c r="D390" s="29">
        <v>10</v>
      </c>
      <c r="E390" s="30">
        <v>2605.54</v>
      </c>
      <c r="F390" s="30">
        <f t="shared" si="12"/>
        <v>26055.4</v>
      </c>
      <c r="G390" s="27"/>
    </row>
    <row r="391" spans="1:7" s="28" customFormat="1" ht="16" x14ac:dyDescent="0.35">
      <c r="A391" s="32" t="s">
        <v>740</v>
      </c>
      <c r="B391" s="22" t="s">
        <v>741</v>
      </c>
      <c r="C391" s="23" t="s">
        <v>64</v>
      </c>
      <c r="D391" s="29">
        <v>10</v>
      </c>
      <c r="E391" s="30">
        <v>2684.36</v>
      </c>
      <c r="F391" s="30">
        <f t="shared" si="12"/>
        <v>26843.599999999999</v>
      </c>
      <c r="G391" s="27"/>
    </row>
    <row r="392" spans="1:7" s="28" customFormat="1" ht="16" x14ac:dyDescent="0.35">
      <c r="A392" s="32" t="s">
        <v>742</v>
      </c>
      <c r="B392" s="22" t="s">
        <v>743</v>
      </c>
      <c r="C392" s="23" t="s">
        <v>64</v>
      </c>
      <c r="D392" s="29">
        <v>5</v>
      </c>
      <c r="E392" s="30">
        <v>3443.56</v>
      </c>
      <c r="F392" s="30">
        <f t="shared" si="12"/>
        <v>17217.8</v>
      </c>
      <c r="G392" s="27"/>
    </row>
    <row r="393" spans="1:7" s="28" customFormat="1" ht="16" x14ac:dyDescent="0.35">
      <c r="A393" s="32" t="s">
        <v>744</v>
      </c>
      <c r="B393" s="22" t="s">
        <v>745</v>
      </c>
      <c r="C393" s="23" t="s">
        <v>64</v>
      </c>
      <c r="D393" s="29">
        <v>12</v>
      </c>
      <c r="E393" s="30">
        <v>1238.17</v>
      </c>
      <c r="F393" s="30">
        <f t="shared" si="12"/>
        <v>14858.04</v>
      </c>
      <c r="G393" s="27"/>
    </row>
    <row r="394" spans="1:7" s="28" customFormat="1" ht="77.5" x14ac:dyDescent="0.35">
      <c r="A394" s="32" t="s">
        <v>746</v>
      </c>
      <c r="B394" s="22" t="s">
        <v>747</v>
      </c>
      <c r="C394" s="23" t="s">
        <v>64</v>
      </c>
      <c r="D394" s="29">
        <v>5</v>
      </c>
      <c r="E394" s="30">
        <v>1144.58</v>
      </c>
      <c r="F394" s="30">
        <f t="shared" si="12"/>
        <v>5722.9</v>
      </c>
      <c r="G394" s="27"/>
    </row>
    <row r="395" spans="1:7" s="28" customFormat="1" ht="16" x14ac:dyDescent="0.35">
      <c r="A395" s="32" t="s">
        <v>748</v>
      </c>
      <c r="B395" s="22" t="s">
        <v>749</v>
      </c>
      <c r="C395" s="23" t="s">
        <v>64</v>
      </c>
      <c r="D395" s="29">
        <v>50</v>
      </c>
      <c r="E395" s="30">
        <v>154.54</v>
      </c>
      <c r="F395" s="30">
        <f t="shared" si="12"/>
        <v>7727</v>
      </c>
      <c r="G395" s="27"/>
    </row>
    <row r="396" spans="1:7" s="28" customFormat="1" ht="31" x14ac:dyDescent="0.35">
      <c r="A396" s="32" t="s">
        <v>750</v>
      </c>
      <c r="B396" s="22" t="s">
        <v>751</v>
      </c>
      <c r="C396" s="23"/>
      <c r="D396" s="20"/>
      <c r="E396" s="25"/>
      <c r="F396" s="30">
        <f t="shared" si="12"/>
        <v>0</v>
      </c>
      <c r="G396" s="27"/>
    </row>
    <row r="397" spans="1:7" s="28" customFormat="1" ht="16" x14ac:dyDescent="0.35">
      <c r="A397" s="32" t="s">
        <v>752</v>
      </c>
      <c r="B397" s="22" t="s">
        <v>753</v>
      </c>
      <c r="C397" s="23" t="s">
        <v>64</v>
      </c>
      <c r="D397" s="29">
        <v>24</v>
      </c>
      <c r="E397" s="30">
        <v>158.06</v>
      </c>
      <c r="F397" s="30">
        <f t="shared" si="12"/>
        <v>3793.44</v>
      </c>
      <c r="G397" s="27"/>
    </row>
    <row r="398" spans="1:7" s="28" customFormat="1" ht="16" x14ac:dyDescent="0.35">
      <c r="A398" s="32" t="s">
        <v>754</v>
      </c>
      <c r="B398" s="22" t="s">
        <v>755</v>
      </c>
      <c r="C398" s="23" t="s">
        <v>64</v>
      </c>
      <c r="D398" s="29">
        <v>20</v>
      </c>
      <c r="E398" s="30">
        <v>172.53</v>
      </c>
      <c r="F398" s="30">
        <f t="shared" si="12"/>
        <v>3450.6</v>
      </c>
      <c r="G398" s="27"/>
    </row>
    <row r="399" spans="1:7" s="28" customFormat="1" ht="31" x14ac:dyDescent="0.35">
      <c r="A399" s="32" t="s">
        <v>756</v>
      </c>
      <c r="B399" s="22" t="s">
        <v>757</v>
      </c>
      <c r="C399" s="23" t="s">
        <v>64</v>
      </c>
      <c r="D399" s="29">
        <v>20</v>
      </c>
      <c r="E399" s="30">
        <v>80.03</v>
      </c>
      <c r="F399" s="30">
        <f t="shared" si="12"/>
        <v>1600.6</v>
      </c>
      <c r="G399" s="27"/>
    </row>
    <row r="400" spans="1:7" s="28" customFormat="1" ht="31" x14ac:dyDescent="0.35">
      <c r="A400" s="32" t="s">
        <v>758</v>
      </c>
      <c r="B400" s="22" t="s">
        <v>759</v>
      </c>
      <c r="C400" s="23" t="s">
        <v>64</v>
      </c>
      <c r="D400" s="29">
        <v>12</v>
      </c>
      <c r="E400" s="30">
        <v>85.98</v>
      </c>
      <c r="F400" s="30">
        <f t="shared" si="12"/>
        <v>1031.76</v>
      </c>
      <c r="G400" s="27"/>
    </row>
    <row r="401" spans="1:7" s="28" customFormat="1" ht="46.5" x14ac:dyDescent="0.35">
      <c r="A401" s="32" t="s">
        <v>760</v>
      </c>
      <c r="B401" s="22" t="s">
        <v>761</v>
      </c>
      <c r="C401" s="23"/>
      <c r="D401" s="20"/>
      <c r="E401" s="25"/>
      <c r="F401" s="30">
        <f t="shared" si="12"/>
        <v>0</v>
      </c>
      <c r="G401" s="27"/>
    </row>
    <row r="402" spans="1:7" s="28" customFormat="1" ht="16" x14ac:dyDescent="0.35">
      <c r="A402" s="32" t="s">
        <v>762</v>
      </c>
      <c r="B402" s="22" t="s">
        <v>763</v>
      </c>
      <c r="C402" s="23" t="s">
        <v>64</v>
      </c>
      <c r="D402" s="29">
        <v>12</v>
      </c>
      <c r="E402" s="30">
        <v>417.51</v>
      </c>
      <c r="F402" s="30">
        <f t="shared" si="12"/>
        <v>5010.12</v>
      </c>
      <c r="G402" s="27"/>
    </row>
    <row r="403" spans="1:7" s="28" customFormat="1" ht="16" x14ac:dyDescent="0.35">
      <c r="A403" s="32" t="s">
        <v>764</v>
      </c>
      <c r="B403" s="22" t="s">
        <v>765</v>
      </c>
      <c r="C403" s="23" t="s">
        <v>64</v>
      </c>
      <c r="D403" s="29">
        <v>5</v>
      </c>
      <c r="E403" s="30">
        <v>458.47</v>
      </c>
      <c r="F403" s="30">
        <f t="shared" si="12"/>
        <v>2292.35</v>
      </c>
      <c r="G403" s="27"/>
    </row>
    <row r="404" spans="1:7" s="28" customFormat="1" ht="31" x14ac:dyDescent="0.35">
      <c r="A404" s="32" t="s">
        <v>766</v>
      </c>
      <c r="B404" s="22" t="s">
        <v>767</v>
      </c>
      <c r="C404" s="23" t="s">
        <v>64</v>
      </c>
      <c r="D404" s="29">
        <v>1000</v>
      </c>
      <c r="E404" s="30">
        <v>12.64</v>
      </c>
      <c r="F404" s="30">
        <f t="shared" si="12"/>
        <v>12640</v>
      </c>
      <c r="G404" s="27"/>
    </row>
    <row r="405" spans="1:7" s="28" customFormat="1" ht="62" x14ac:dyDescent="0.35">
      <c r="A405" s="32" t="s">
        <v>768</v>
      </c>
      <c r="B405" s="22" t="s">
        <v>769</v>
      </c>
      <c r="C405" s="23" t="s">
        <v>64</v>
      </c>
      <c r="D405" s="29">
        <v>60</v>
      </c>
      <c r="E405" s="30">
        <v>1556.11</v>
      </c>
      <c r="F405" s="30">
        <f t="shared" si="12"/>
        <v>93366.6</v>
      </c>
      <c r="G405" s="27"/>
    </row>
    <row r="406" spans="1:7" s="28" customFormat="1" ht="62" x14ac:dyDescent="0.35">
      <c r="A406" s="32" t="s">
        <v>770</v>
      </c>
      <c r="B406" s="22" t="s">
        <v>771</v>
      </c>
      <c r="C406" s="23" t="s">
        <v>64</v>
      </c>
      <c r="D406" s="29">
        <v>10</v>
      </c>
      <c r="E406" s="30">
        <v>2040.98</v>
      </c>
      <c r="F406" s="30">
        <f t="shared" si="12"/>
        <v>20409.8</v>
      </c>
      <c r="G406" s="27"/>
    </row>
    <row r="407" spans="1:7" s="28" customFormat="1" ht="46.5" x14ac:dyDescent="0.35">
      <c r="A407" s="32" t="s">
        <v>772</v>
      </c>
      <c r="B407" s="22" t="s">
        <v>773</v>
      </c>
      <c r="C407" s="23" t="s">
        <v>64</v>
      </c>
      <c r="D407" s="29">
        <v>12</v>
      </c>
      <c r="E407" s="30">
        <v>881.14</v>
      </c>
      <c r="F407" s="30">
        <f t="shared" si="12"/>
        <v>10573.68</v>
      </c>
      <c r="G407" s="27"/>
    </row>
    <row r="408" spans="1:7" s="28" customFormat="1" ht="31" x14ac:dyDescent="0.35">
      <c r="A408" s="32" t="s">
        <v>774</v>
      </c>
      <c r="B408" s="22" t="s">
        <v>775</v>
      </c>
      <c r="C408" s="23" t="s">
        <v>64</v>
      </c>
      <c r="D408" s="29">
        <v>5</v>
      </c>
      <c r="E408" s="30">
        <v>1223.25</v>
      </c>
      <c r="F408" s="30">
        <f t="shared" si="12"/>
        <v>6116.25</v>
      </c>
      <c r="G408" s="27"/>
    </row>
    <row r="409" spans="1:7" s="28" customFormat="1" ht="16" x14ac:dyDescent="0.35">
      <c r="A409" s="32" t="s">
        <v>776</v>
      </c>
      <c r="B409" s="22" t="s">
        <v>777</v>
      </c>
      <c r="C409" s="23" t="s">
        <v>64</v>
      </c>
      <c r="D409" s="29">
        <v>50</v>
      </c>
      <c r="E409" s="30">
        <v>12.18</v>
      </c>
      <c r="F409" s="30">
        <f t="shared" si="12"/>
        <v>609</v>
      </c>
      <c r="G409" s="27"/>
    </row>
    <row r="410" spans="1:7" s="41" customFormat="1" ht="15.5" x14ac:dyDescent="0.35">
      <c r="A410" s="42"/>
      <c r="B410" s="36" t="s">
        <v>778</v>
      </c>
      <c r="C410" s="37"/>
      <c r="D410" s="38"/>
      <c r="E410" s="39"/>
      <c r="F410" s="66">
        <f>SUM(F388:F409)</f>
        <v>309347.14</v>
      </c>
    </row>
    <row r="411" spans="1:7" s="19" customFormat="1" ht="16" x14ac:dyDescent="0.35">
      <c r="A411" s="12" t="s">
        <v>779</v>
      </c>
      <c r="B411" s="13" t="s">
        <v>780</v>
      </c>
      <c r="C411" s="14"/>
      <c r="D411" s="44"/>
      <c r="E411" s="16"/>
      <c r="F411" s="30"/>
      <c r="G411" s="18"/>
    </row>
    <row r="412" spans="1:7" s="28" customFormat="1" ht="46.5" x14ac:dyDescent="0.35">
      <c r="A412" s="32" t="s">
        <v>781</v>
      </c>
      <c r="B412" s="22" t="s">
        <v>782</v>
      </c>
      <c r="C412" s="23"/>
      <c r="D412" s="20"/>
      <c r="E412" s="25"/>
      <c r="F412" s="30"/>
      <c r="G412" s="27"/>
    </row>
    <row r="413" spans="1:7" s="28" customFormat="1" ht="16" x14ac:dyDescent="0.35">
      <c r="A413" s="32" t="s">
        <v>783</v>
      </c>
      <c r="B413" s="22" t="s">
        <v>784</v>
      </c>
      <c r="C413" s="23" t="s">
        <v>64</v>
      </c>
      <c r="D413" s="29">
        <v>10</v>
      </c>
      <c r="E413" s="30">
        <v>130.99</v>
      </c>
      <c r="F413" s="30">
        <f t="shared" si="12"/>
        <v>1309.9000000000001</v>
      </c>
      <c r="G413" s="27"/>
    </row>
    <row r="414" spans="1:7" s="28" customFormat="1" ht="16" x14ac:dyDescent="0.35">
      <c r="A414" s="32" t="s">
        <v>785</v>
      </c>
      <c r="B414" s="22" t="s">
        <v>786</v>
      </c>
      <c r="C414" s="23" t="s">
        <v>64</v>
      </c>
      <c r="D414" s="29">
        <v>10</v>
      </c>
      <c r="E414" s="30">
        <v>203.25</v>
      </c>
      <c r="F414" s="30">
        <f t="shared" si="12"/>
        <v>2032.5</v>
      </c>
      <c r="G414" s="27"/>
    </row>
    <row r="415" spans="1:7" s="28" customFormat="1" ht="16" x14ac:dyDescent="0.35">
      <c r="A415" s="32" t="s">
        <v>787</v>
      </c>
      <c r="B415" s="22" t="s">
        <v>788</v>
      </c>
      <c r="C415" s="23" t="s">
        <v>64</v>
      </c>
      <c r="D415" s="29">
        <v>10</v>
      </c>
      <c r="E415" s="30">
        <v>258.7</v>
      </c>
      <c r="F415" s="30">
        <f t="shared" si="12"/>
        <v>2587</v>
      </c>
      <c r="G415" s="27"/>
    </row>
    <row r="416" spans="1:7" s="28" customFormat="1" ht="16" x14ac:dyDescent="0.35">
      <c r="A416" s="32" t="s">
        <v>789</v>
      </c>
      <c r="B416" s="22" t="s">
        <v>790</v>
      </c>
      <c r="C416" s="23" t="s">
        <v>64</v>
      </c>
      <c r="D416" s="29">
        <v>10</v>
      </c>
      <c r="E416" s="30">
        <v>302.56</v>
      </c>
      <c r="F416" s="30">
        <f t="shared" si="12"/>
        <v>3025.6</v>
      </c>
      <c r="G416" s="27"/>
    </row>
    <row r="417" spans="1:7" s="28" customFormat="1" ht="16" x14ac:dyDescent="0.35">
      <c r="A417" s="32" t="s">
        <v>791</v>
      </c>
      <c r="B417" s="22" t="s">
        <v>792</v>
      </c>
      <c r="C417" s="23" t="s">
        <v>64</v>
      </c>
      <c r="D417" s="29">
        <v>5</v>
      </c>
      <c r="E417" s="30">
        <v>443.68</v>
      </c>
      <c r="F417" s="30">
        <f t="shared" si="12"/>
        <v>2218.4</v>
      </c>
      <c r="G417" s="27"/>
    </row>
    <row r="418" spans="1:7" s="28" customFormat="1" ht="31" x14ac:dyDescent="0.35">
      <c r="A418" s="32" t="s">
        <v>793</v>
      </c>
      <c r="B418" s="22" t="s">
        <v>794</v>
      </c>
      <c r="C418" s="23"/>
      <c r="D418" s="20"/>
      <c r="E418" s="25"/>
      <c r="F418" s="30"/>
      <c r="G418" s="27"/>
    </row>
    <row r="419" spans="1:7" s="28" customFormat="1" ht="16" x14ac:dyDescent="0.35">
      <c r="A419" s="32" t="s">
        <v>795</v>
      </c>
      <c r="B419" s="22" t="s">
        <v>784</v>
      </c>
      <c r="C419" s="23" t="s">
        <v>64</v>
      </c>
      <c r="D419" s="29">
        <v>4</v>
      </c>
      <c r="E419" s="30">
        <v>130.99</v>
      </c>
      <c r="F419" s="30">
        <f t="shared" si="12"/>
        <v>523.96</v>
      </c>
      <c r="G419" s="27"/>
    </row>
    <row r="420" spans="1:7" s="28" customFormat="1" ht="16" x14ac:dyDescent="0.35">
      <c r="A420" s="32" t="s">
        <v>796</v>
      </c>
      <c r="B420" s="22" t="s">
        <v>786</v>
      </c>
      <c r="C420" s="23" t="s">
        <v>64</v>
      </c>
      <c r="D420" s="29">
        <v>4</v>
      </c>
      <c r="E420" s="30">
        <v>203.25</v>
      </c>
      <c r="F420" s="30">
        <f t="shared" si="12"/>
        <v>813</v>
      </c>
      <c r="G420" s="27"/>
    </row>
    <row r="421" spans="1:7" s="28" customFormat="1" ht="16" x14ac:dyDescent="0.35">
      <c r="A421" s="32" t="s">
        <v>797</v>
      </c>
      <c r="B421" s="22" t="s">
        <v>798</v>
      </c>
      <c r="C421" s="23" t="s">
        <v>64</v>
      </c>
      <c r="D421" s="29">
        <v>4</v>
      </c>
      <c r="E421" s="30">
        <v>302.56</v>
      </c>
      <c r="F421" s="30">
        <f t="shared" si="12"/>
        <v>1210.24</v>
      </c>
      <c r="G421" s="27"/>
    </row>
    <row r="422" spans="1:7" s="28" customFormat="1" ht="16" x14ac:dyDescent="0.35">
      <c r="A422" s="32" t="s">
        <v>799</v>
      </c>
      <c r="B422" s="22" t="s">
        <v>800</v>
      </c>
      <c r="C422" s="23" t="s">
        <v>64</v>
      </c>
      <c r="D422" s="29">
        <v>4</v>
      </c>
      <c r="E422" s="30">
        <v>443.68</v>
      </c>
      <c r="F422" s="30">
        <f t="shared" si="12"/>
        <v>1774.72</v>
      </c>
      <c r="G422" s="27"/>
    </row>
    <row r="423" spans="1:7" s="41" customFormat="1" ht="15.5" x14ac:dyDescent="0.35">
      <c r="A423" s="42"/>
      <c r="B423" s="36" t="s">
        <v>801</v>
      </c>
      <c r="C423" s="37"/>
      <c r="D423" s="38"/>
      <c r="E423" s="39"/>
      <c r="F423" s="40">
        <f>SUM(F413:F422)</f>
        <v>15495.32</v>
      </c>
    </row>
    <row r="424" spans="1:7" s="41" customFormat="1" ht="15.5" x14ac:dyDescent="0.35">
      <c r="A424" s="48"/>
      <c r="B424" s="49" t="s">
        <v>802</v>
      </c>
      <c r="C424" s="50"/>
      <c r="D424" s="51"/>
      <c r="E424" s="52"/>
      <c r="F424" s="55">
        <f>F423+F410+F385+F369</f>
        <v>567845.88</v>
      </c>
    </row>
    <row r="425" spans="1:7" s="19" customFormat="1" ht="16" x14ac:dyDescent="0.35">
      <c r="A425" s="12" t="s">
        <v>803</v>
      </c>
      <c r="B425" s="13" t="s">
        <v>804</v>
      </c>
      <c r="C425" s="14"/>
      <c r="D425" s="44"/>
      <c r="E425" s="16"/>
      <c r="F425" s="17"/>
      <c r="G425" s="18"/>
    </row>
    <row r="426" spans="1:7" s="28" customFormat="1" ht="31" x14ac:dyDescent="0.35">
      <c r="A426" s="32" t="s">
        <v>805</v>
      </c>
      <c r="B426" s="22" t="s">
        <v>806</v>
      </c>
      <c r="C426" s="23" t="s">
        <v>807</v>
      </c>
      <c r="D426" s="29">
        <v>20</v>
      </c>
      <c r="E426" s="30">
        <v>97.22</v>
      </c>
      <c r="F426" s="30">
        <f>ROUNDUP(E426*D426,2)</f>
        <v>1944.4</v>
      </c>
      <c r="G426" s="27"/>
    </row>
    <row r="427" spans="1:7" s="28" customFormat="1" ht="31" x14ac:dyDescent="0.35">
      <c r="A427" s="32" t="s">
        <v>808</v>
      </c>
      <c r="B427" s="22" t="s">
        <v>809</v>
      </c>
      <c r="C427" s="23" t="s">
        <v>807</v>
      </c>
      <c r="D427" s="29">
        <v>20</v>
      </c>
      <c r="E427" s="30">
        <v>48.61</v>
      </c>
      <c r="F427" s="30">
        <f t="shared" ref="F427:F451" si="13">ROUNDUP(E427*D427,2)</f>
        <v>972.2</v>
      </c>
      <c r="G427" s="27"/>
    </row>
    <row r="428" spans="1:7" s="28" customFormat="1" ht="31" x14ac:dyDescent="0.35">
      <c r="A428" s="32" t="s">
        <v>810</v>
      </c>
      <c r="B428" s="22" t="s">
        <v>811</v>
      </c>
      <c r="C428" s="23" t="s">
        <v>807</v>
      </c>
      <c r="D428" s="29">
        <v>10</v>
      </c>
      <c r="E428" s="30">
        <v>48.61</v>
      </c>
      <c r="F428" s="30">
        <f t="shared" si="13"/>
        <v>486.1</v>
      </c>
      <c r="G428" s="27"/>
    </row>
    <row r="429" spans="1:7" s="28" customFormat="1" ht="31" x14ac:dyDescent="0.35">
      <c r="A429" s="32" t="s">
        <v>812</v>
      </c>
      <c r="B429" s="22" t="s">
        <v>813</v>
      </c>
      <c r="C429" s="23" t="s">
        <v>807</v>
      </c>
      <c r="D429" s="29">
        <v>20</v>
      </c>
      <c r="E429" s="30">
        <v>48.61</v>
      </c>
      <c r="F429" s="30">
        <f t="shared" si="13"/>
        <v>972.2</v>
      </c>
      <c r="G429" s="27"/>
    </row>
    <row r="430" spans="1:7" s="28" customFormat="1" ht="31" x14ac:dyDescent="0.35">
      <c r="A430" s="32" t="s">
        <v>814</v>
      </c>
      <c r="B430" s="22" t="s">
        <v>815</v>
      </c>
      <c r="C430" s="23" t="s">
        <v>807</v>
      </c>
      <c r="D430" s="29">
        <v>10</v>
      </c>
      <c r="E430" s="30">
        <v>48.61</v>
      </c>
      <c r="F430" s="30">
        <f t="shared" si="13"/>
        <v>486.1</v>
      </c>
      <c r="G430" s="27"/>
    </row>
    <row r="431" spans="1:7" s="28" customFormat="1" ht="31" x14ac:dyDescent="0.35">
      <c r="A431" s="32" t="s">
        <v>816</v>
      </c>
      <c r="B431" s="22" t="s">
        <v>817</v>
      </c>
      <c r="C431" s="23" t="s">
        <v>807</v>
      </c>
      <c r="D431" s="29">
        <v>20</v>
      </c>
      <c r="E431" s="30">
        <v>48.61</v>
      </c>
      <c r="F431" s="30">
        <f t="shared" si="13"/>
        <v>972.2</v>
      </c>
      <c r="G431" s="27"/>
    </row>
    <row r="432" spans="1:7" s="28" customFormat="1" ht="46.5" x14ac:dyDescent="0.35">
      <c r="A432" s="32" t="s">
        <v>818</v>
      </c>
      <c r="B432" s="22" t="s">
        <v>819</v>
      </c>
      <c r="C432" s="23" t="s">
        <v>807</v>
      </c>
      <c r="D432" s="29">
        <v>80</v>
      </c>
      <c r="E432" s="30">
        <v>12.16</v>
      </c>
      <c r="F432" s="30">
        <f t="shared" si="13"/>
        <v>972.8</v>
      </c>
      <c r="G432" s="27"/>
    </row>
    <row r="433" spans="1:7" s="28" customFormat="1" ht="31" x14ac:dyDescent="0.35">
      <c r="A433" s="32" t="s">
        <v>820</v>
      </c>
      <c r="B433" s="22" t="s">
        <v>821</v>
      </c>
      <c r="C433" s="23" t="s">
        <v>807</v>
      </c>
      <c r="D433" s="29">
        <v>40</v>
      </c>
      <c r="E433" s="30">
        <v>12.16</v>
      </c>
      <c r="F433" s="30">
        <f t="shared" si="13"/>
        <v>486.4</v>
      </c>
      <c r="G433" s="27"/>
    </row>
    <row r="434" spans="1:7" s="28" customFormat="1" ht="62" x14ac:dyDescent="0.35">
      <c r="A434" s="32" t="s">
        <v>822</v>
      </c>
      <c r="B434" s="22" t="s">
        <v>823</v>
      </c>
      <c r="C434" s="23" t="s">
        <v>807</v>
      </c>
      <c r="D434" s="29">
        <v>4</v>
      </c>
      <c r="E434" s="30">
        <v>291.67</v>
      </c>
      <c r="F434" s="30">
        <f t="shared" si="13"/>
        <v>1166.68</v>
      </c>
      <c r="G434" s="27"/>
    </row>
    <row r="435" spans="1:7" s="28" customFormat="1" ht="16" x14ac:dyDescent="0.35">
      <c r="A435" s="32" t="s">
        <v>824</v>
      </c>
      <c r="B435" s="22" t="s">
        <v>825</v>
      </c>
      <c r="C435" s="23" t="s">
        <v>807</v>
      </c>
      <c r="D435" s="29">
        <v>4</v>
      </c>
      <c r="E435" s="30">
        <v>291.67</v>
      </c>
      <c r="F435" s="30">
        <f t="shared" si="13"/>
        <v>1166.68</v>
      </c>
      <c r="G435" s="27"/>
    </row>
    <row r="436" spans="1:7" s="28" customFormat="1" ht="93" x14ac:dyDescent="0.35">
      <c r="A436" s="32" t="s">
        <v>826</v>
      </c>
      <c r="B436" s="22" t="s">
        <v>827</v>
      </c>
      <c r="C436" s="23" t="s">
        <v>807</v>
      </c>
      <c r="D436" s="29">
        <v>10</v>
      </c>
      <c r="E436" s="30">
        <v>388.9</v>
      </c>
      <c r="F436" s="30">
        <f t="shared" si="13"/>
        <v>3889</v>
      </c>
      <c r="G436" s="27"/>
    </row>
    <row r="437" spans="1:7" s="28" customFormat="1" ht="62" x14ac:dyDescent="0.35">
      <c r="A437" s="32" t="s">
        <v>828</v>
      </c>
      <c r="B437" s="22" t="s">
        <v>829</v>
      </c>
      <c r="C437" s="23" t="s">
        <v>807</v>
      </c>
      <c r="D437" s="29">
        <v>4</v>
      </c>
      <c r="E437" s="30">
        <v>97.22</v>
      </c>
      <c r="F437" s="30">
        <f t="shared" si="13"/>
        <v>388.88</v>
      </c>
      <c r="G437" s="27"/>
    </row>
    <row r="438" spans="1:7" s="28" customFormat="1" ht="16" x14ac:dyDescent="0.35">
      <c r="A438" s="32" t="s">
        <v>830</v>
      </c>
      <c r="B438" s="22" t="s">
        <v>831</v>
      </c>
      <c r="C438" s="23" t="s">
        <v>807</v>
      </c>
      <c r="D438" s="29">
        <v>4</v>
      </c>
      <c r="E438" s="30">
        <v>86</v>
      </c>
      <c r="F438" s="30">
        <f t="shared" si="13"/>
        <v>344</v>
      </c>
      <c r="G438" s="27"/>
    </row>
    <row r="439" spans="1:7" s="28" customFormat="1" ht="31" x14ac:dyDescent="0.35">
      <c r="A439" s="32" t="s">
        <v>832</v>
      </c>
      <c r="B439" s="22" t="s">
        <v>833</v>
      </c>
      <c r="C439" s="23" t="s">
        <v>807</v>
      </c>
      <c r="D439" s="29">
        <v>60</v>
      </c>
      <c r="E439" s="30">
        <v>3.4</v>
      </c>
      <c r="F439" s="30">
        <f t="shared" si="13"/>
        <v>204</v>
      </c>
      <c r="G439" s="27"/>
    </row>
    <row r="440" spans="1:7" s="28" customFormat="1" ht="46.5" x14ac:dyDescent="0.35">
      <c r="A440" s="32" t="s">
        <v>834</v>
      </c>
      <c r="B440" s="22" t="s">
        <v>835</v>
      </c>
      <c r="C440" s="23" t="s">
        <v>807</v>
      </c>
      <c r="D440" s="29">
        <v>60</v>
      </c>
      <c r="E440" s="30">
        <v>39.99</v>
      </c>
      <c r="F440" s="30">
        <f t="shared" si="13"/>
        <v>2399.4</v>
      </c>
      <c r="G440" s="27"/>
    </row>
    <row r="441" spans="1:7" s="28" customFormat="1" ht="62" x14ac:dyDescent="0.35">
      <c r="A441" s="32" t="s">
        <v>836</v>
      </c>
      <c r="B441" s="22" t="s">
        <v>837</v>
      </c>
      <c r="C441" s="23" t="s">
        <v>807</v>
      </c>
      <c r="D441" s="29">
        <v>4</v>
      </c>
      <c r="E441" s="30">
        <v>8</v>
      </c>
      <c r="F441" s="30">
        <f t="shared" si="13"/>
        <v>32</v>
      </c>
      <c r="G441" s="27"/>
    </row>
    <row r="442" spans="1:7" s="28" customFormat="1" ht="46.5" x14ac:dyDescent="0.35">
      <c r="A442" s="32" t="s">
        <v>838</v>
      </c>
      <c r="B442" s="22" t="s">
        <v>839</v>
      </c>
      <c r="C442" s="23" t="s">
        <v>807</v>
      </c>
      <c r="D442" s="29">
        <v>10</v>
      </c>
      <c r="E442" s="30">
        <v>8</v>
      </c>
      <c r="F442" s="30">
        <f t="shared" si="13"/>
        <v>80</v>
      </c>
      <c r="G442" s="27"/>
    </row>
    <row r="443" spans="1:7" s="28" customFormat="1" ht="46.5" x14ac:dyDescent="0.35">
      <c r="A443" s="32" t="s">
        <v>840</v>
      </c>
      <c r="B443" s="22" t="s">
        <v>841</v>
      </c>
      <c r="C443" s="23" t="s">
        <v>807</v>
      </c>
      <c r="D443" s="29">
        <v>4</v>
      </c>
      <c r="E443" s="30">
        <v>8</v>
      </c>
      <c r="F443" s="30">
        <f t="shared" si="13"/>
        <v>32</v>
      </c>
      <c r="G443" s="27"/>
    </row>
    <row r="444" spans="1:7" s="28" customFormat="1" ht="16" x14ac:dyDescent="0.35">
      <c r="A444" s="32" t="s">
        <v>842</v>
      </c>
      <c r="B444" s="22" t="s">
        <v>843</v>
      </c>
      <c r="C444" s="23" t="s">
        <v>807</v>
      </c>
      <c r="D444" s="29">
        <v>20</v>
      </c>
      <c r="E444" s="30">
        <v>4.8600000000000003</v>
      </c>
      <c r="F444" s="30">
        <f t="shared" si="13"/>
        <v>97.2</v>
      </c>
      <c r="G444" s="27"/>
    </row>
    <row r="445" spans="1:7" s="28" customFormat="1" ht="31" x14ac:dyDescent="0.35">
      <c r="A445" s="32" t="s">
        <v>844</v>
      </c>
      <c r="B445" s="22" t="s">
        <v>845</v>
      </c>
      <c r="C445" s="23" t="s">
        <v>807</v>
      </c>
      <c r="D445" s="29">
        <v>16</v>
      </c>
      <c r="E445" s="30">
        <v>4.8600000000000003</v>
      </c>
      <c r="F445" s="30">
        <f t="shared" si="13"/>
        <v>77.760000000000005</v>
      </c>
      <c r="G445" s="27"/>
    </row>
    <row r="446" spans="1:7" s="28" customFormat="1" ht="16" x14ac:dyDescent="0.35">
      <c r="A446" s="32" t="s">
        <v>846</v>
      </c>
      <c r="B446" s="22" t="s">
        <v>847</v>
      </c>
      <c r="C446" s="23" t="s">
        <v>807</v>
      </c>
      <c r="D446" s="29">
        <v>16</v>
      </c>
      <c r="E446" s="30">
        <v>24.31</v>
      </c>
      <c r="F446" s="30">
        <f t="shared" si="13"/>
        <v>388.96</v>
      </c>
      <c r="G446" s="27"/>
    </row>
    <row r="447" spans="1:7" s="28" customFormat="1" ht="16" x14ac:dyDescent="0.35">
      <c r="A447" s="32" t="s">
        <v>848</v>
      </c>
      <c r="B447" s="22" t="s">
        <v>849</v>
      </c>
      <c r="C447" s="23" t="s">
        <v>807</v>
      </c>
      <c r="D447" s="29">
        <v>16</v>
      </c>
      <c r="E447" s="30">
        <v>48.61</v>
      </c>
      <c r="F447" s="30">
        <f t="shared" si="13"/>
        <v>777.76</v>
      </c>
      <c r="G447" s="27"/>
    </row>
    <row r="448" spans="1:7" s="28" customFormat="1" ht="46.5" x14ac:dyDescent="0.35">
      <c r="A448" s="32" t="s">
        <v>850</v>
      </c>
      <c r="B448" s="22" t="s">
        <v>851</v>
      </c>
      <c r="C448" s="23" t="s">
        <v>807</v>
      </c>
      <c r="D448" s="29">
        <v>10</v>
      </c>
      <c r="E448" s="30">
        <v>48.61</v>
      </c>
      <c r="F448" s="30">
        <f t="shared" si="13"/>
        <v>486.1</v>
      </c>
      <c r="G448" s="27"/>
    </row>
    <row r="449" spans="1:7" s="28" customFormat="1" ht="46.5" x14ac:dyDescent="0.35">
      <c r="A449" s="32" t="s">
        <v>852</v>
      </c>
      <c r="B449" s="22" t="s">
        <v>853</v>
      </c>
      <c r="C449" s="23" t="s">
        <v>807</v>
      </c>
      <c r="D449" s="29">
        <v>10</v>
      </c>
      <c r="E449" s="30">
        <v>48.61</v>
      </c>
      <c r="F449" s="30">
        <f t="shared" si="13"/>
        <v>486.1</v>
      </c>
      <c r="G449" s="27"/>
    </row>
    <row r="450" spans="1:7" s="77" customFormat="1" ht="31" x14ac:dyDescent="0.35">
      <c r="A450" s="71" t="s">
        <v>854</v>
      </c>
      <c r="B450" s="72" t="s">
        <v>855</v>
      </c>
      <c r="C450" s="73" t="s">
        <v>807</v>
      </c>
      <c r="D450" s="74">
        <v>1</v>
      </c>
      <c r="E450" s="75">
        <v>48.61</v>
      </c>
      <c r="F450" s="75">
        <f t="shared" si="13"/>
        <v>48.61</v>
      </c>
      <c r="G450" s="76"/>
    </row>
    <row r="451" spans="1:7" s="28" customFormat="1" ht="16" x14ac:dyDescent="0.35">
      <c r="A451" s="32" t="s">
        <v>856</v>
      </c>
      <c r="B451" s="22" t="s">
        <v>857</v>
      </c>
      <c r="C451" s="23" t="s">
        <v>858</v>
      </c>
      <c r="D451" s="29">
        <v>5000</v>
      </c>
      <c r="E451" s="30">
        <v>0.81</v>
      </c>
      <c r="F451" s="30">
        <f t="shared" si="13"/>
        <v>4050</v>
      </c>
      <c r="G451" s="27"/>
    </row>
    <row r="452" spans="1:7" s="41" customFormat="1" ht="15.5" x14ac:dyDescent="0.35">
      <c r="A452" s="48"/>
      <c r="B452" s="49" t="s">
        <v>859</v>
      </c>
      <c r="C452" s="50"/>
      <c r="D452" s="51"/>
      <c r="E452" s="52"/>
      <c r="F452" s="55">
        <f>SUM(F426:F451)</f>
        <v>23407.529999999995</v>
      </c>
    </row>
    <row r="453" spans="1:7" s="41" customFormat="1" ht="15.5" x14ac:dyDescent="0.35">
      <c r="A453" s="56"/>
      <c r="B453" s="57" t="s">
        <v>860</v>
      </c>
      <c r="C453" s="58"/>
      <c r="D453" s="59"/>
      <c r="E453" s="60"/>
      <c r="F453" s="61">
        <f>F452+F424+F347</f>
        <v>4057627.2400000007</v>
      </c>
    </row>
    <row r="454" spans="1:7" s="3" customFormat="1" x14ac:dyDescent="0.35">
      <c r="B454" s="62"/>
    </row>
    <row r="455" spans="1:7" s="3" customFormat="1" x14ac:dyDescent="0.35">
      <c r="B455" s="62"/>
    </row>
    <row r="456" spans="1:7" s="3" customFormat="1" ht="15.5" x14ac:dyDescent="0.35">
      <c r="B456" s="67"/>
    </row>
    <row r="457" spans="1:7" s="3" customFormat="1" x14ac:dyDescent="0.35">
      <c r="B457" s="68"/>
    </row>
    <row r="458" spans="1:7" s="3" customFormat="1" x14ac:dyDescent="0.35">
      <c r="B458" s="68"/>
    </row>
    <row r="459" spans="1:7" s="3" customFormat="1" x14ac:dyDescent="0.35">
      <c r="B459" s="68"/>
    </row>
    <row r="460" spans="1:7" s="3" customFormat="1" x14ac:dyDescent="0.35">
      <c r="B460" s="68"/>
    </row>
    <row r="461" spans="1:7" s="3" customFormat="1" ht="17.5" x14ac:dyDescent="0.35">
      <c r="B461" s="69"/>
    </row>
    <row r="462" spans="1:7" s="3" customFormat="1" ht="15.5" x14ac:dyDescent="0.35">
      <c r="B462" s="70"/>
    </row>
    <row r="463" spans="1:7" s="3" customFormat="1" x14ac:dyDescent="0.35">
      <c r="B463" s="62"/>
    </row>
    <row r="464" spans="1:7" s="3" customFormat="1" x14ac:dyDescent="0.35">
      <c r="B464" s="62"/>
    </row>
    <row r="465" spans="2:2" s="3" customFormat="1" x14ac:dyDescent="0.35">
      <c r="B465" s="62"/>
    </row>
    <row r="466" spans="2:2" s="3" customFormat="1" x14ac:dyDescent="0.35">
      <c r="B466" s="62"/>
    </row>
    <row r="467" spans="2:2" s="3" customFormat="1" x14ac:dyDescent="0.35">
      <c r="B467" s="62"/>
    </row>
    <row r="468" spans="2:2" s="3" customFormat="1" x14ac:dyDescent="0.35">
      <c r="B468" s="62"/>
    </row>
    <row r="469" spans="2:2" s="3" customFormat="1" x14ac:dyDescent="0.35">
      <c r="B469" s="62"/>
    </row>
    <row r="470" spans="2:2" s="3" customFormat="1" x14ac:dyDescent="0.35">
      <c r="B470" s="62"/>
    </row>
    <row r="471" spans="2:2" s="3" customFormat="1" x14ac:dyDescent="0.35">
      <c r="B471" s="62"/>
    </row>
    <row r="472" spans="2:2" s="3" customFormat="1" x14ac:dyDescent="0.35">
      <c r="B472" s="62"/>
    </row>
    <row r="473" spans="2:2" s="3" customFormat="1" x14ac:dyDescent="0.35">
      <c r="B473" s="62"/>
    </row>
    <row r="474" spans="2:2" s="3" customFormat="1" x14ac:dyDescent="0.35">
      <c r="B474" s="62"/>
    </row>
    <row r="475" spans="2:2" s="3" customFormat="1" x14ac:dyDescent="0.35">
      <c r="B475" s="62"/>
    </row>
    <row r="476" spans="2:2" s="3" customFormat="1" x14ac:dyDescent="0.35">
      <c r="B476" s="62"/>
    </row>
    <row r="477" spans="2:2" s="3" customFormat="1" x14ac:dyDescent="0.35">
      <c r="B477" s="62"/>
    </row>
    <row r="478" spans="2:2" s="3" customFormat="1" x14ac:dyDescent="0.35">
      <c r="B478" s="62"/>
    </row>
    <row r="479" spans="2:2" s="3" customFormat="1" x14ac:dyDescent="0.35">
      <c r="B479" s="62"/>
    </row>
    <row r="480" spans="2:2" s="3" customFormat="1" x14ac:dyDescent="0.35">
      <c r="B480" s="62"/>
    </row>
    <row r="481" spans="2:2" s="3" customFormat="1" x14ac:dyDescent="0.35">
      <c r="B481" s="62"/>
    </row>
    <row r="482" spans="2:2" s="3" customFormat="1" x14ac:dyDescent="0.35">
      <c r="B482" s="62"/>
    </row>
    <row r="483" spans="2:2" s="3" customFormat="1" x14ac:dyDescent="0.35">
      <c r="B483" s="62"/>
    </row>
    <row r="484" spans="2:2" s="3" customFormat="1" x14ac:dyDescent="0.35">
      <c r="B484" s="62"/>
    </row>
    <row r="485" spans="2:2" s="3" customFormat="1" x14ac:dyDescent="0.35">
      <c r="B485" s="62"/>
    </row>
    <row r="486" spans="2:2" s="3" customFormat="1" x14ac:dyDescent="0.35">
      <c r="B486" s="62"/>
    </row>
    <row r="487" spans="2:2" s="3" customFormat="1" x14ac:dyDescent="0.35">
      <c r="B487" s="62"/>
    </row>
    <row r="488" spans="2:2" s="3" customFormat="1" x14ac:dyDescent="0.35">
      <c r="B488" s="62"/>
    </row>
    <row r="489" spans="2:2" s="3" customFormat="1" x14ac:dyDescent="0.35">
      <c r="B489" s="62"/>
    </row>
    <row r="490" spans="2:2" s="3" customFormat="1" x14ac:dyDescent="0.35">
      <c r="B490" s="62"/>
    </row>
    <row r="491" spans="2:2" s="3" customFormat="1" x14ac:dyDescent="0.35">
      <c r="B491" s="62"/>
    </row>
    <row r="492" spans="2:2" s="3" customFormat="1" x14ac:dyDescent="0.35">
      <c r="B492" s="62"/>
    </row>
    <row r="493" spans="2:2" s="3" customFormat="1" x14ac:dyDescent="0.35">
      <c r="B493" s="62"/>
    </row>
    <row r="494" spans="2:2" s="3" customFormat="1" x14ac:dyDescent="0.35">
      <c r="B494" s="62"/>
    </row>
    <row r="495" spans="2:2" s="3" customFormat="1" x14ac:dyDescent="0.35">
      <c r="B495" s="62"/>
    </row>
    <row r="496" spans="2:2" s="3" customFormat="1" x14ac:dyDescent="0.35">
      <c r="B496" s="62"/>
    </row>
    <row r="497" spans="2:2" s="3" customFormat="1" x14ac:dyDescent="0.35">
      <c r="B497" s="62"/>
    </row>
    <row r="498" spans="2:2" s="3" customFormat="1" x14ac:dyDescent="0.35">
      <c r="B498" s="62"/>
    </row>
    <row r="499" spans="2:2" s="3" customFormat="1" x14ac:dyDescent="0.35">
      <c r="B499" s="62"/>
    </row>
    <row r="500" spans="2:2" s="3" customFormat="1" x14ac:dyDescent="0.35">
      <c r="B500" s="62"/>
    </row>
    <row r="501" spans="2:2" s="3" customFormat="1" x14ac:dyDescent="0.35">
      <c r="B501" s="62"/>
    </row>
    <row r="502" spans="2:2" s="3" customFormat="1" x14ac:dyDescent="0.35">
      <c r="B502" s="62"/>
    </row>
    <row r="503" spans="2:2" s="3" customFormat="1" x14ac:dyDescent="0.35">
      <c r="B503" s="62"/>
    </row>
    <row r="504" spans="2:2" s="3" customFormat="1" x14ac:dyDescent="0.35">
      <c r="B504" s="62"/>
    </row>
    <row r="505" spans="2:2" s="3" customFormat="1" x14ac:dyDescent="0.35">
      <c r="B505" s="62"/>
    </row>
    <row r="506" spans="2:2" s="3" customFormat="1" x14ac:dyDescent="0.35">
      <c r="B506" s="62"/>
    </row>
    <row r="507" spans="2:2" s="3" customFormat="1" x14ac:dyDescent="0.35">
      <c r="B507" s="62"/>
    </row>
    <row r="508" spans="2:2" s="3" customFormat="1" x14ac:dyDescent="0.35">
      <c r="B508" s="62"/>
    </row>
    <row r="509" spans="2:2" s="3" customFormat="1" x14ac:dyDescent="0.35">
      <c r="B509" s="62"/>
    </row>
    <row r="510" spans="2:2" s="3" customFormat="1" x14ac:dyDescent="0.35">
      <c r="B510" s="62"/>
    </row>
    <row r="511" spans="2:2" s="3" customFormat="1" x14ac:dyDescent="0.35">
      <c r="B511" s="62"/>
    </row>
    <row r="512" spans="2:2" s="3" customFormat="1" x14ac:dyDescent="0.35">
      <c r="B512" s="62"/>
    </row>
    <row r="513" spans="2:2" s="3" customFormat="1" x14ac:dyDescent="0.35">
      <c r="B513" s="62"/>
    </row>
    <row r="514" spans="2:2" s="3" customFormat="1" x14ac:dyDescent="0.35">
      <c r="B514" s="62"/>
    </row>
    <row r="515" spans="2:2" s="3" customFormat="1" x14ac:dyDescent="0.35">
      <c r="B515" s="62"/>
    </row>
    <row r="516" spans="2:2" s="3" customFormat="1" x14ac:dyDescent="0.35">
      <c r="B516" s="62"/>
    </row>
    <row r="517" spans="2:2" s="3" customFormat="1" x14ac:dyDescent="0.35">
      <c r="B517" s="62"/>
    </row>
    <row r="518" spans="2:2" s="3" customFormat="1" x14ac:dyDescent="0.35">
      <c r="B518" s="62"/>
    </row>
    <row r="519" spans="2:2" s="3" customFormat="1" x14ac:dyDescent="0.35">
      <c r="B519" s="62"/>
    </row>
    <row r="520" spans="2:2" s="3" customFormat="1" x14ac:dyDescent="0.35">
      <c r="B520" s="62"/>
    </row>
    <row r="521" spans="2:2" s="3" customFormat="1" x14ac:dyDescent="0.35">
      <c r="B521" s="62"/>
    </row>
    <row r="522" spans="2:2" s="3" customFormat="1" x14ac:dyDescent="0.35">
      <c r="B522" s="62"/>
    </row>
    <row r="523" spans="2:2" s="3" customFormat="1" x14ac:dyDescent="0.35">
      <c r="B523" s="62"/>
    </row>
    <row r="524" spans="2:2" s="3" customFormat="1" x14ac:dyDescent="0.35">
      <c r="B524" s="62"/>
    </row>
    <row r="525" spans="2:2" s="3" customFormat="1" x14ac:dyDescent="0.35">
      <c r="B525" s="62"/>
    </row>
    <row r="526" spans="2:2" s="3" customFormat="1" x14ac:dyDescent="0.35">
      <c r="B526" s="62"/>
    </row>
    <row r="527" spans="2:2" s="3" customFormat="1" x14ac:dyDescent="0.35">
      <c r="B527" s="62"/>
    </row>
    <row r="528" spans="2:2" s="3" customFormat="1" x14ac:dyDescent="0.35">
      <c r="B528" s="62"/>
    </row>
    <row r="529" spans="2:2" s="3" customFormat="1" x14ac:dyDescent="0.35">
      <c r="B529" s="62"/>
    </row>
    <row r="530" spans="2:2" s="3" customFormat="1" x14ac:dyDescent="0.35">
      <c r="B530" s="62"/>
    </row>
    <row r="531" spans="2:2" s="3" customFormat="1" x14ac:dyDescent="0.35">
      <c r="B531" s="62"/>
    </row>
    <row r="532" spans="2:2" s="3" customFormat="1" x14ac:dyDescent="0.35">
      <c r="B532" s="62"/>
    </row>
    <row r="533" spans="2:2" s="3" customFormat="1" x14ac:dyDescent="0.35">
      <c r="B533" s="62"/>
    </row>
    <row r="534" spans="2:2" s="3" customFormat="1" x14ac:dyDescent="0.35">
      <c r="B534" s="62"/>
    </row>
    <row r="535" spans="2:2" s="3" customFormat="1" x14ac:dyDescent="0.35">
      <c r="B535" s="62"/>
    </row>
    <row r="536" spans="2:2" s="3" customFormat="1" x14ac:dyDescent="0.35">
      <c r="B536" s="62"/>
    </row>
    <row r="537" spans="2:2" s="3" customFormat="1" x14ac:dyDescent="0.35">
      <c r="B537" s="62"/>
    </row>
    <row r="538" spans="2:2" s="3" customFormat="1" x14ac:dyDescent="0.35">
      <c r="B538" s="62"/>
    </row>
    <row r="539" spans="2:2" s="3" customFormat="1" x14ac:dyDescent="0.35">
      <c r="B539" s="62"/>
    </row>
    <row r="540" spans="2:2" s="3" customFormat="1" x14ac:dyDescent="0.35">
      <c r="B540" s="62"/>
    </row>
    <row r="541" spans="2:2" s="3" customFormat="1" x14ac:dyDescent="0.35">
      <c r="B541" s="62"/>
    </row>
    <row r="542" spans="2:2" s="3" customFormat="1" x14ac:dyDescent="0.35">
      <c r="B542" s="62"/>
    </row>
    <row r="543" spans="2:2" s="3" customFormat="1" x14ac:dyDescent="0.35">
      <c r="B543" s="62"/>
    </row>
    <row r="544" spans="2:2" s="3" customFormat="1" x14ac:dyDescent="0.35">
      <c r="B544" s="62"/>
    </row>
    <row r="545" spans="2:2" s="3" customFormat="1" x14ac:dyDescent="0.35">
      <c r="B545" s="62"/>
    </row>
    <row r="546" spans="2:2" s="3" customFormat="1" x14ac:dyDescent="0.35">
      <c r="B546" s="62"/>
    </row>
    <row r="547" spans="2:2" s="3" customFormat="1" x14ac:dyDescent="0.35">
      <c r="B547" s="62"/>
    </row>
    <row r="548" spans="2:2" s="3" customFormat="1" x14ac:dyDescent="0.35">
      <c r="B548" s="62"/>
    </row>
    <row r="549" spans="2:2" s="3" customFormat="1" x14ac:dyDescent="0.35">
      <c r="B549" s="62"/>
    </row>
    <row r="550" spans="2:2" s="3" customFormat="1" x14ac:dyDescent="0.35">
      <c r="B550" s="62"/>
    </row>
    <row r="551" spans="2:2" s="3" customFormat="1" x14ac:dyDescent="0.35">
      <c r="B551" s="62"/>
    </row>
    <row r="552" spans="2:2" s="3" customFormat="1" x14ac:dyDescent="0.35">
      <c r="B552" s="62"/>
    </row>
    <row r="553" spans="2:2" s="3" customFormat="1" x14ac:dyDescent="0.35">
      <c r="B553" s="62"/>
    </row>
    <row r="554" spans="2:2" s="3" customFormat="1" x14ac:dyDescent="0.35">
      <c r="B554" s="62"/>
    </row>
    <row r="555" spans="2:2" s="3" customFormat="1" x14ac:dyDescent="0.35">
      <c r="B555" s="62"/>
    </row>
    <row r="556" spans="2:2" s="3" customFormat="1" x14ac:dyDescent="0.35">
      <c r="B556" s="62"/>
    </row>
    <row r="557" spans="2:2" s="3" customFormat="1" x14ac:dyDescent="0.35">
      <c r="B557" s="62"/>
    </row>
    <row r="558" spans="2:2" s="3" customFormat="1" x14ac:dyDescent="0.35">
      <c r="B558" s="62"/>
    </row>
    <row r="559" spans="2:2" s="3" customFormat="1" x14ac:dyDescent="0.35">
      <c r="B559" s="62"/>
    </row>
    <row r="560" spans="2:2" s="3" customFormat="1" x14ac:dyDescent="0.35">
      <c r="B560" s="62"/>
    </row>
    <row r="561" spans="2:2" s="3" customFormat="1" x14ac:dyDescent="0.35">
      <c r="B561" s="62"/>
    </row>
    <row r="562" spans="2:2" s="3" customFormat="1" x14ac:dyDescent="0.35">
      <c r="B562" s="62"/>
    </row>
    <row r="563" spans="2:2" s="3" customFormat="1" x14ac:dyDescent="0.35">
      <c r="B563" s="62"/>
    </row>
    <row r="564" spans="2:2" s="3" customFormat="1" x14ac:dyDescent="0.35">
      <c r="B564" s="62"/>
    </row>
    <row r="565" spans="2:2" s="3" customFormat="1" x14ac:dyDescent="0.35">
      <c r="B565" s="62"/>
    </row>
    <row r="566" spans="2:2" s="3" customFormat="1" x14ac:dyDescent="0.35">
      <c r="B566" s="62"/>
    </row>
    <row r="567" spans="2:2" s="3" customFormat="1" x14ac:dyDescent="0.35">
      <c r="B567" s="62"/>
    </row>
    <row r="568" spans="2:2" s="3" customFormat="1" x14ac:dyDescent="0.35">
      <c r="B568" s="62"/>
    </row>
    <row r="569" spans="2:2" s="3" customFormat="1" x14ac:dyDescent="0.35">
      <c r="B569" s="62"/>
    </row>
    <row r="570" spans="2:2" s="3" customFormat="1" x14ac:dyDescent="0.35">
      <c r="B570" s="62"/>
    </row>
    <row r="571" spans="2:2" s="3" customFormat="1" x14ac:dyDescent="0.35">
      <c r="B571" s="62"/>
    </row>
    <row r="572" spans="2:2" s="3" customFormat="1" x14ac:dyDescent="0.35">
      <c r="B572" s="62"/>
    </row>
    <row r="573" spans="2:2" s="3" customFormat="1" x14ac:dyDescent="0.35">
      <c r="B573" s="62"/>
    </row>
    <row r="574" spans="2:2" s="3" customFormat="1" x14ac:dyDescent="0.35">
      <c r="B574" s="62"/>
    </row>
    <row r="575" spans="2:2" s="3" customFormat="1" x14ac:dyDescent="0.35">
      <c r="B575" s="62"/>
    </row>
    <row r="576" spans="2:2" s="3" customFormat="1" x14ac:dyDescent="0.35">
      <c r="B576" s="62"/>
    </row>
    <row r="577" spans="2:2" s="3" customFormat="1" x14ac:dyDescent="0.35">
      <c r="B577" s="62"/>
    </row>
    <row r="578" spans="2:2" s="3" customFormat="1" x14ac:dyDescent="0.35">
      <c r="B578" s="62"/>
    </row>
    <row r="579" spans="2:2" s="3" customFormat="1" x14ac:dyDescent="0.35">
      <c r="B579" s="62"/>
    </row>
    <row r="580" spans="2:2" s="3" customFormat="1" x14ac:dyDescent="0.35">
      <c r="B580" s="62"/>
    </row>
    <row r="581" spans="2:2" s="3" customFormat="1" x14ac:dyDescent="0.35">
      <c r="B581" s="62"/>
    </row>
    <row r="582" spans="2:2" s="3" customFormat="1" x14ac:dyDescent="0.35">
      <c r="B582" s="62"/>
    </row>
    <row r="583" spans="2:2" s="3" customFormat="1" x14ac:dyDescent="0.35">
      <c r="B583" s="62"/>
    </row>
    <row r="584" spans="2:2" s="3" customFormat="1" x14ac:dyDescent="0.35">
      <c r="B584" s="62"/>
    </row>
    <row r="585" spans="2:2" s="3" customFormat="1" x14ac:dyDescent="0.35">
      <c r="B585" s="62"/>
    </row>
    <row r="586" spans="2:2" s="3" customFormat="1" x14ac:dyDescent="0.35">
      <c r="B586" s="62"/>
    </row>
    <row r="587" spans="2:2" s="3" customFormat="1" x14ac:dyDescent="0.35">
      <c r="B587" s="62"/>
    </row>
    <row r="588" spans="2:2" s="3" customFormat="1" x14ac:dyDescent="0.35">
      <c r="B588" s="62"/>
    </row>
    <row r="589" spans="2:2" s="3" customFormat="1" x14ac:dyDescent="0.35">
      <c r="B589" s="62"/>
    </row>
    <row r="590" spans="2:2" s="3" customFormat="1" x14ac:dyDescent="0.35">
      <c r="B590" s="62"/>
    </row>
    <row r="591" spans="2:2" s="3" customFormat="1" x14ac:dyDescent="0.35">
      <c r="B591" s="62"/>
    </row>
    <row r="592" spans="2:2" s="3" customFormat="1" x14ac:dyDescent="0.35">
      <c r="B592" s="62"/>
    </row>
    <row r="593" spans="2:2" s="3" customFormat="1" x14ac:dyDescent="0.35">
      <c r="B593" s="62"/>
    </row>
    <row r="594" spans="2:2" s="3" customFormat="1" x14ac:dyDescent="0.35">
      <c r="B594" s="62"/>
    </row>
    <row r="595" spans="2:2" s="3" customFormat="1" x14ac:dyDescent="0.35">
      <c r="B595" s="62"/>
    </row>
    <row r="596" spans="2:2" s="3" customFormat="1" x14ac:dyDescent="0.35">
      <c r="B596" s="62"/>
    </row>
    <row r="597" spans="2:2" s="3" customFormat="1" x14ac:dyDescent="0.35">
      <c r="B597" s="62"/>
    </row>
    <row r="598" spans="2:2" s="3" customFormat="1" x14ac:dyDescent="0.35">
      <c r="B598" s="62"/>
    </row>
    <row r="599" spans="2:2" s="3" customFormat="1" x14ac:dyDescent="0.35">
      <c r="B599" s="62"/>
    </row>
    <row r="600" spans="2:2" s="3" customFormat="1" x14ac:dyDescent="0.35">
      <c r="B600" s="62"/>
    </row>
    <row r="601" spans="2:2" s="3" customFormat="1" x14ac:dyDescent="0.35">
      <c r="B601" s="62"/>
    </row>
    <row r="602" spans="2:2" s="3" customFormat="1" x14ac:dyDescent="0.35">
      <c r="B602" s="62"/>
    </row>
    <row r="603" spans="2:2" s="3" customFormat="1" x14ac:dyDescent="0.35">
      <c r="B603" s="62"/>
    </row>
    <row r="604" spans="2:2" s="3" customFormat="1" x14ac:dyDescent="0.35">
      <c r="B604" s="62"/>
    </row>
    <row r="605" spans="2:2" s="3" customFormat="1" x14ac:dyDescent="0.35">
      <c r="B605" s="62"/>
    </row>
    <row r="606" spans="2:2" s="3" customFormat="1" x14ac:dyDescent="0.35">
      <c r="B606" s="62"/>
    </row>
    <row r="607" spans="2:2" s="3" customFormat="1" x14ac:dyDescent="0.35">
      <c r="B607" s="62"/>
    </row>
    <row r="608" spans="2:2" s="3" customFormat="1" x14ac:dyDescent="0.35">
      <c r="B608" s="62"/>
    </row>
    <row r="609" spans="2:2" s="3" customFormat="1" x14ac:dyDescent="0.35">
      <c r="B609" s="62"/>
    </row>
    <row r="610" spans="2:2" s="3" customFormat="1" x14ac:dyDescent="0.35">
      <c r="B610" s="62"/>
    </row>
    <row r="611" spans="2:2" s="3" customFormat="1" x14ac:dyDescent="0.35">
      <c r="B611" s="62"/>
    </row>
    <row r="612" spans="2:2" s="3" customFormat="1" x14ac:dyDescent="0.35">
      <c r="B612" s="62"/>
    </row>
    <row r="613" spans="2:2" s="3" customFormat="1" x14ac:dyDescent="0.35">
      <c r="B613" s="62"/>
    </row>
    <row r="614" spans="2:2" s="3" customFormat="1" x14ac:dyDescent="0.35">
      <c r="B614" s="62"/>
    </row>
    <row r="615" spans="2:2" s="3" customFormat="1" x14ac:dyDescent="0.35">
      <c r="B615" s="62"/>
    </row>
    <row r="616" spans="2:2" s="3" customFormat="1" x14ac:dyDescent="0.35">
      <c r="B616" s="62"/>
    </row>
    <row r="617" spans="2:2" s="3" customFormat="1" x14ac:dyDescent="0.35">
      <c r="B617" s="62"/>
    </row>
    <row r="618" spans="2:2" s="3" customFormat="1" x14ac:dyDescent="0.35">
      <c r="B618" s="62"/>
    </row>
    <row r="619" spans="2:2" s="3" customFormat="1" x14ac:dyDescent="0.35">
      <c r="B619" s="62"/>
    </row>
    <row r="620" spans="2:2" s="3" customFormat="1" x14ac:dyDescent="0.35">
      <c r="B620" s="62"/>
    </row>
    <row r="621" spans="2:2" s="3" customFormat="1" x14ac:dyDescent="0.35">
      <c r="B621" s="62"/>
    </row>
    <row r="622" spans="2:2" s="3" customFormat="1" x14ac:dyDescent="0.35">
      <c r="B622" s="62"/>
    </row>
    <row r="623" spans="2:2" s="3" customFormat="1" x14ac:dyDescent="0.35">
      <c r="B623" s="62"/>
    </row>
    <row r="624" spans="2:2" s="3" customFormat="1" x14ac:dyDescent="0.35">
      <c r="B624" s="62"/>
    </row>
    <row r="625" spans="2:2" s="3" customFormat="1" x14ac:dyDescent="0.35">
      <c r="B625" s="62"/>
    </row>
    <row r="626" spans="2:2" s="3" customFormat="1" x14ac:dyDescent="0.35">
      <c r="B626" s="62"/>
    </row>
    <row r="627" spans="2:2" s="3" customFormat="1" x14ac:dyDescent="0.35">
      <c r="B627" s="62"/>
    </row>
    <row r="628" spans="2:2" s="3" customFormat="1" x14ac:dyDescent="0.35">
      <c r="B628" s="62"/>
    </row>
    <row r="629" spans="2:2" s="3" customFormat="1" x14ac:dyDescent="0.35">
      <c r="B629" s="62"/>
    </row>
    <row r="630" spans="2:2" s="3" customFormat="1" x14ac:dyDescent="0.35">
      <c r="B630" s="62"/>
    </row>
    <row r="631" spans="2:2" s="3" customFormat="1" x14ac:dyDescent="0.35">
      <c r="B631" s="62"/>
    </row>
    <row r="632" spans="2:2" s="3" customFormat="1" x14ac:dyDescent="0.35">
      <c r="B632" s="62"/>
    </row>
    <row r="633" spans="2:2" s="3" customFormat="1" x14ac:dyDescent="0.35">
      <c r="B633" s="62"/>
    </row>
    <row r="634" spans="2:2" s="3" customFormat="1" x14ac:dyDescent="0.35">
      <c r="B634" s="62"/>
    </row>
    <row r="635" spans="2:2" s="3" customFormat="1" x14ac:dyDescent="0.35">
      <c r="B635" s="62"/>
    </row>
    <row r="636" spans="2:2" s="3" customFormat="1" x14ac:dyDescent="0.35">
      <c r="B636" s="62"/>
    </row>
    <row r="637" spans="2:2" s="3" customFormat="1" x14ac:dyDescent="0.35">
      <c r="B637" s="62"/>
    </row>
    <row r="638" spans="2:2" s="3" customFormat="1" x14ac:dyDescent="0.35">
      <c r="B638" s="62"/>
    </row>
    <row r="639" spans="2:2" s="3" customFormat="1" x14ac:dyDescent="0.35">
      <c r="B639" s="62"/>
    </row>
    <row r="640" spans="2:2" s="3" customFormat="1" x14ac:dyDescent="0.35">
      <c r="B640" s="62"/>
    </row>
    <row r="641" spans="2:2" s="3" customFormat="1" x14ac:dyDescent="0.35">
      <c r="B641" s="62"/>
    </row>
    <row r="642" spans="2:2" s="3" customFormat="1" x14ac:dyDescent="0.35">
      <c r="B642" s="62"/>
    </row>
    <row r="643" spans="2:2" s="3" customFormat="1" x14ac:dyDescent="0.35">
      <c r="B643" s="62"/>
    </row>
    <row r="644" spans="2:2" s="3" customFormat="1" x14ac:dyDescent="0.35">
      <c r="B644" s="62"/>
    </row>
    <row r="645" spans="2:2" s="3" customFormat="1" x14ac:dyDescent="0.35">
      <c r="B645" s="62"/>
    </row>
    <row r="646" spans="2:2" s="3" customFormat="1" x14ac:dyDescent="0.35">
      <c r="B646" s="62"/>
    </row>
    <row r="647" spans="2:2" s="3" customFormat="1" x14ac:dyDescent="0.35">
      <c r="B647" s="62"/>
    </row>
    <row r="648" spans="2:2" s="3" customFormat="1" x14ac:dyDescent="0.35">
      <c r="B648" s="62"/>
    </row>
    <row r="649" spans="2:2" s="3" customFormat="1" x14ac:dyDescent="0.35">
      <c r="B649" s="62"/>
    </row>
    <row r="650" spans="2:2" s="3" customFormat="1" x14ac:dyDescent="0.35">
      <c r="B650" s="62"/>
    </row>
    <row r="651" spans="2:2" s="3" customFormat="1" x14ac:dyDescent="0.35">
      <c r="B651" s="62"/>
    </row>
    <row r="652" spans="2:2" s="3" customFormat="1" x14ac:dyDescent="0.35">
      <c r="B652" s="62"/>
    </row>
    <row r="653" spans="2:2" s="3" customFormat="1" x14ac:dyDescent="0.35">
      <c r="B653" s="62"/>
    </row>
    <row r="654" spans="2:2" s="3" customFormat="1" x14ac:dyDescent="0.35">
      <c r="B654" s="62"/>
    </row>
    <row r="655" spans="2:2" s="3" customFormat="1" x14ac:dyDescent="0.35">
      <c r="B655" s="62"/>
    </row>
    <row r="656" spans="2:2" s="3" customFormat="1" x14ac:dyDescent="0.35">
      <c r="B656" s="62"/>
    </row>
    <row r="657" spans="2:2" s="3" customFormat="1" x14ac:dyDescent="0.35">
      <c r="B657" s="62"/>
    </row>
    <row r="658" spans="2:2" s="3" customFormat="1" x14ac:dyDescent="0.35">
      <c r="B658" s="62"/>
    </row>
    <row r="659" spans="2:2" s="3" customFormat="1" x14ac:dyDescent="0.35">
      <c r="B659" s="62"/>
    </row>
    <row r="660" spans="2:2" s="3" customFormat="1" x14ac:dyDescent="0.35">
      <c r="B660" s="62"/>
    </row>
    <row r="661" spans="2:2" s="3" customFormat="1" x14ac:dyDescent="0.35">
      <c r="B661" s="62"/>
    </row>
    <row r="662" spans="2:2" s="3" customFormat="1" x14ac:dyDescent="0.35">
      <c r="B662" s="62"/>
    </row>
    <row r="663" spans="2:2" s="3" customFormat="1" x14ac:dyDescent="0.35">
      <c r="B663" s="62"/>
    </row>
    <row r="664" spans="2:2" s="3" customFormat="1" x14ac:dyDescent="0.35">
      <c r="B664" s="62"/>
    </row>
    <row r="665" spans="2:2" s="3" customFormat="1" x14ac:dyDescent="0.35">
      <c r="B665" s="62"/>
    </row>
  </sheetData>
  <mergeCells count="3">
    <mergeCell ref="B1:F1"/>
    <mergeCell ref="B2:F2"/>
    <mergeCell ref="B3:D3"/>
  </mergeCells>
  <printOptions horizontalCentered="1"/>
  <pageMargins left="0.51181102362204722" right="0.51181102362204722" top="0.78740157480314965" bottom="0.59055118110236227" header="0.19685039370078741" footer="0.19685039370078741"/>
  <pageSetup paperSize="9" scale="60" fitToHeight="0" orientation="portrait" horizontalDpi="300" verticalDpi="300" r:id="rId1"/>
  <headerFooter>
    <oddHeader>&amp;C&amp;"Arial,Normal"&amp;36ATCR&amp;"Calibri,Regular"&amp;11  &amp;"Arial,Normal"ALMEIDA TOSCANO CONSTRUÇÕES LTDA - CNPJ: 01.214.310/0001-71</oddHeader>
    <oddFooter>&amp;C&amp;"Arial,Normal"Rua João Samaha, 1420 – São João Batista – CEP: 31520-100 – BH – MG Telefax: (31) 3441-9430                         e-mails: priscila@atcrengenharia.com.br / alexandre@atcrengenharia.com.br&amp;RPágina &amp;P de &amp;N</oddFooter>
  </headerFooter>
  <rowBreaks count="1" manualBreakCount="1">
    <brk id="189" max="16383" man="1"/>
  </rowBreaks>
</worksheet>
</file>

<file path=docProps/app.xml><?xml version="1.0" encoding="utf-8"?>
<Properties xmlns="http://schemas.openxmlformats.org/officeDocument/2006/extended-properties" xmlns:vt="http://schemas.openxmlformats.org/officeDocument/2006/docPropsVTypes">
  <Template/>
  <TotalTime>24</TotalTime>
  <Application>Microsoft Excel</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VENDA ELE ENE TEL INS</vt:lpstr>
      <vt:lpstr>'VENDA ELE ENE TEL INS'!Area_de_impressao</vt:lpstr>
      <vt:lpstr>'VENDA ELE ENE TEL INS'!Titulos_de_impressao</vt:lpstr>
    </vt:vector>
  </TitlesOfParts>
  <Company>Ministério Público do Estado de Minas Gerais - MPMG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Aline Cristina Rodrigues Pereira</dc:creator>
  <cp:lastModifiedBy>Pedro Ferreira</cp:lastModifiedBy>
  <cp:revision>12</cp:revision>
  <cp:lastPrinted>2021-12-06T21:52:22Z</cp:lastPrinted>
  <dcterms:created xsi:type="dcterms:W3CDTF">2020-02-28T20:35:37Z</dcterms:created>
  <dcterms:modified xsi:type="dcterms:W3CDTF">2021-12-07T17:10:55Z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ies>
</file>